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/>
  <mc:AlternateContent xmlns:mc="http://schemas.openxmlformats.org/markup-compatibility/2006">
    <mc:Choice Requires="x15">
      <x15ac:absPath xmlns:x15ac="http://schemas.microsoft.com/office/spreadsheetml/2010/11/ac" url="/Users/jbzootec/Documents/BovExo/Marketing BovExo/Comunicação BovExo/Colaterais/"/>
    </mc:Choice>
  </mc:AlternateContent>
  <xr:revisionPtr revIDLastSave="0" documentId="13_ncr:1_{64176A61-0F96-D743-9D55-B6200A571965}" xr6:coauthVersionLast="47" xr6:coauthVersionMax="47" xr10:uidLastSave="{00000000-0000-0000-0000-000000000000}"/>
  <bookViews>
    <workbookView xWindow="28800" yWindow="0" windowWidth="27320" windowHeight="15360" xr2:uid="{00000000-000D-0000-FFFF-FFFF00000000}"/>
  </bookViews>
  <sheets>
    <sheet name="Perda por Boi-Ladrã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4rBRahRuHPwgFOHuJhfoh5Z4E7w=="/>
    </ext>
  </extLst>
</workbook>
</file>

<file path=xl/calcChain.xml><?xml version="1.0" encoding="utf-8"?>
<calcChain xmlns="http://schemas.openxmlformats.org/spreadsheetml/2006/main">
  <c r="H22" i="3" l="1"/>
  <c r="G22" i="3"/>
  <c r="J18" i="3"/>
  <c r="B49" i="3"/>
  <c r="B50" i="3"/>
  <c r="C50" i="3"/>
  <c r="D47" i="3"/>
  <c r="D43" i="3"/>
  <c r="D46" i="3"/>
  <c r="D45" i="3"/>
  <c r="D44" i="3"/>
  <c r="D42" i="3"/>
  <c r="D41" i="3"/>
  <c r="D40" i="3"/>
  <c r="D39" i="3"/>
  <c r="D38" i="3"/>
  <c r="D37" i="3"/>
  <c r="N18" i="3"/>
  <c r="M18" i="3"/>
  <c r="FA36" i="3"/>
  <c r="EZ36" i="3"/>
  <c r="EY36" i="3"/>
  <c r="EX36" i="3"/>
  <c r="EW36" i="3"/>
  <c r="EV36" i="3"/>
  <c r="EU36" i="3"/>
  <c r="ET36" i="3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P47" i="3" s="1" a="1"/>
  <c r="P47" i="3" s="1"/>
  <c r="O36" i="3"/>
  <c r="O47" i="3" s="1" a="1"/>
  <c r="O47" i="3" s="1"/>
  <c r="N36" i="3"/>
  <c r="N47" i="3" s="1" a="1"/>
  <c r="N47" i="3" s="1"/>
  <c r="M36" i="3"/>
  <c r="M47" i="3" s="1" a="1"/>
  <c r="M47" i="3" s="1"/>
  <c r="L36" i="3"/>
  <c r="L47" i="3" s="1" a="1"/>
  <c r="L47" i="3" s="1"/>
  <c r="K36" i="3"/>
  <c r="J36" i="3"/>
  <c r="I36" i="3"/>
  <c r="I43" i="3" s="1" a="1"/>
  <c r="I43" i="3" s="1"/>
  <c r="H36" i="3"/>
  <c r="H47" i="3" s="1" a="1"/>
  <c r="H47" i="3" s="1"/>
  <c r="G36" i="3"/>
  <c r="G47" i="3" s="1" a="1"/>
  <c r="G47" i="3" s="1"/>
  <c r="F36" i="3"/>
  <c r="F47" i="3" s="1" a="1"/>
  <c r="F47" i="3" s="1"/>
  <c r="E36" i="3"/>
  <c r="E39" i="3" s="1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C38" i="3"/>
  <c r="C45" i="3" s="1"/>
  <c r="C37" i="3"/>
  <c r="C44" i="3" s="1"/>
  <c r="C28" i="3"/>
  <c r="C39" i="3" s="1"/>
  <c r="E43" i="3" l="1" a="1"/>
  <c r="E43" i="3" s="1"/>
  <c r="H43" i="3" a="1"/>
  <c r="H43" i="3" s="1"/>
  <c r="I47" i="3" a="1"/>
  <c r="I47" i="3" s="1"/>
  <c r="F43" i="3" a="1"/>
  <c r="F43" i="3" s="1"/>
  <c r="J47" i="3" a="1"/>
  <c r="J47" i="3" s="1"/>
  <c r="Q47" i="3" a="1"/>
  <c r="Q47" i="3" s="1"/>
  <c r="G43" i="3" a="1"/>
  <c r="G43" i="3" s="1"/>
  <c r="K47" i="3" a="1"/>
  <c r="K47" i="3" s="1"/>
  <c r="E47" i="3" a="1"/>
  <c r="E47" i="3" s="1"/>
  <c r="F39" i="3"/>
  <c r="G39" i="3" s="1"/>
  <c r="H39" i="3" s="1"/>
  <c r="E37" i="3"/>
  <c r="F37" i="3" s="1"/>
  <c r="G37" i="3" s="1"/>
  <c r="H37" i="3" s="1"/>
  <c r="I37" i="3" s="1"/>
  <c r="J37" i="3" s="1"/>
  <c r="K37" i="3" s="1"/>
  <c r="L37" i="3" s="1"/>
  <c r="M37" i="3" s="1"/>
  <c r="N37" i="3" s="1"/>
  <c r="O37" i="3" s="1"/>
  <c r="P37" i="3" s="1"/>
  <c r="Q37" i="3" s="1"/>
  <c r="R37" i="3" s="1"/>
  <c r="S37" i="3" s="1"/>
  <c r="T37" i="3" s="1"/>
  <c r="U37" i="3" s="1"/>
  <c r="V37" i="3" s="1"/>
  <c r="W37" i="3" s="1"/>
  <c r="X37" i="3" s="1"/>
  <c r="Y37" i="3" s="1"/>
  <c r="Z37" i="3" s="1"/>
  <c r="AA37" i="3" s="1"/>
  <c r="AB37" i="3" s="1"/>
  <c r="AC37" i="3" s="1"/>
  <c r="AD37" i="3" s="1"/>
  <c r="AE37" i="3" s="1"/>
  <c r="AF37" i="3" s="1"/>
  <c r="AG37" i="3" s="1"/>
  <c r="AH37" i="3" s="1"/>
  <c r="AI37" i="3" s="1"/>
  <c r="AJ37" i="3" s="1"/>
  <c r="AK37" i="3" s="1"/>
  <c r="AL37" i="3" s="1"/>
  <c r="AM37" i="3" s="1"/>
  <c r="AN37" i="3" s="1"/>
  <c r="AO37" i="3" s="1"/>
  <c r="AP37" i="3" s="1"/>
  <c r="AQ37" i="3" s="1"/>
  <c r="AR37" i="3" s="1"/>
  <c r="AS37" i="3" s="1"/>
  <c r="AT37" i="3" s="1"/>
  <c r="AU37" i="3" s="1"/>
  <c r="AV37" i="3" s="1"/>
  <c r="AW37" i="3" s="1"/>
  <c r="AX37" i="3" s="1"/>
  <c r="AY37" i="3" s="1"/>
  <c r="AZ37" i="3" s="1"/>
  <c r="BA37" i="3" s="1"/>
  <c r="BB37" i="3" s="1"/>
  <c r="BC37" i="3" s="1"/>
  <c r="BD37" i="3" s="1"/>
  <c r="BE37" i="3" s="1"/>
  <c r="BF37" i="3" s="1"/>
  <c r="BG37" i="3" s="1"/>
  <c r="BH37" i="3" s="1"/>
  <c r="BI37" i="3" s="1"/>
  <c r="BJ37" i="3" s="1"/>
  <c r="BK37" i="3" s="1"/>
  <c r="BL37" i="3" s="1"/>
  <c r="BM37" i="3" s="1"/>
  <c r="BN37" i="3" s="1"/>
  <c r="BO37" i="3" s="1"/>
  <c r="BP37" i="3" s="1"/>
  <c r="BQ37" i="3" s="1"/>
  <c r="BR37" i="3" s="1"/>
  <c r="BS37" i="3" s="1"/>
  <c r="BT37" i="3" s="1"/>
  <c r="BU37" i="3" s="1"/>
  <c r="BV37" i="3" s="1"/>
  <c r="BW37" i="3" s="1"/>
  <c r="BX37" i="3" s="1"/>
  <c r="BY37" i="3" s="1"/>
  <c r="BZ37" i="3" s="1"/>
  <c r="CA37" i="3" s="1"/>
  <c r="CB37" i="3" s="1"/>
  <c r="CC37" i="3" s="1"/>
  <c r="CD37" i="3" s="1"/>
  <c r="CE37" i="3" s="1"/>
  <c r="CF37" i="3" s="1"/>
  <c r="CG37" i="3" s="1"/>
  <c r="CH37" i="3" s="1"/>
  <c r="CI37" i="3" s="1"/>
  <c r="CJ37" i="3" s="1"/>
  <c r="CK37" i="3" s="1"/>
  <c r="CL37" i="3" s="1"/>
  <c r="CM37" i="3" s="1"/>
  <c r="CN37" i="3" s="1"/>
  <c r="CO37" i="3" s="1"/>
  <c r="CP37" i="3" s="1"/>
  <c r="CQ37" i="3" s="1"/>
  <c r="CR37" i="3" s="1"/>
  <c r="CS37" i="3" s="1"/>
  <c r="CT37" i="3" s="1"/>
  <c r="CU37" i="3" s="1"/>
  <c r="CV37" i="3" s="1"/>
  <c r="CW37" i="3" s="1"/>
  <c r="CX37" i="3" s="1"/>
  <c r="CY37" i="3" s="1"/>
  <c r="CZ37" i="3" s="1"/>
  <c r="DA37" i="3" s="1"/>
  <c r="DB37" i="3" s="1"/>
  <c r="DC37" i="3" s="1"/>
  <c r="DD37" i="3" s="1"/>
  <c r="DE37" i="3" s="1"/>
  <c r="DF37" i="3" s="1"/>
  <c r="DG37" i="3" s="1"/>
  <c r="DH37" i="3" s="1"/>
  <c r="DI37" i="3" s="1"/>
  <c r="DJ37" i="3" s="1"/>
  <c r="DK37" i="3" s="1"/>
  <c r="DL37" i="3" s="1"/>
  <c r="DM37" i="3" s="1"/>
  <c r="DN37" i="3" s="1"/>
  <c r="DO37" i="3" s="1"/>
  <c r="DP37" i="3" s="1"/>
  <c r="DQ37" i="3" s="1"/>
  <c r="DR37" i="3" s="1"/>
  <c r="DS37" i="3" s="1"/>
  <c r="DT37" i="3" s="1"/>
  <c r="DU37" i="3" s="1"/>
  <c r="DV37" i="3" s="1"/>
  <c r="DW37" i="3" s="1"/>
  <c r="DX37" i="3" s="1"/>
  <c r="DY37" i="3" s="1"/>
  <c r="DZ37" i="3" s="1"/>
  <c r="EA37" i="3" s="1"/>
  <c r="EB37" i="3" s="1"/>
  <c r="EC37" i="3" s="1"/>
  <c r="ED37" i="3" s="1"/>
  <c r="EE37" i="3" s="1"/>
  <c r="EF37" i="3" s="1"/>
  <c r="EG37" i="3" s="1"/>
  <c r="EH37" i="3" s="1"/>
  <c r="EI37" i="3" s="1"/>
  <c r="EJ37" i="3" s="1"/>
  <c r="EK37" i="3" s="1"/>
  <c r="EL37" i="3" s="1"/>
  <c r="EM37" i="3" s="1"/>
  <c r="EN37" i="3" s="1"/>
  <c r="EO37" i="3" s="1"/>
  <c r="EP37" i="3" s="1"/>
  <c r="EQ37" i="3" s="1"/>
  <c r="ER37" i="3" s="1"/>
  <c r="ES37" i="3" s="1"/>
  <c r="ET37" i="3" s="1"/>
  <c r="EU37" i="3" s="1"/>
  <c r="EV37" i="3" s="1"/>
  <c r="EW37" i="3" s="1"/>
  <c r="EX37" i="3" s="1"/>
  <c r="EY37" i="3" s="1"/>
  <c r="EZ37" i="3" s="1"/>
  <c r="FA37" i="3" s="1"/>
  <c r="E38" i="3"/>
  <c r="J43" i="3" s="1" a="1"/>
  <c r="J43" i="3" s="1"/>
  <c r="C41" i="3"/>
  <c r="E44" i="3"/>
  <c r="E46" i="3"/>
  <c r="E42" i="3"/>
  <c r="C43" i="3"/>
  <c r="C46" i="3"/>
  <c r="C47" i="3" s="1"/>
  <c r="C42" i="3"/>
  <c r="C40" i="3"/>
  <c r="E40" i="3" l="1"/>
  <c r="I39" i="3"/>
  <c r="H42" i="3"/>
  <c r="H46" i="3"/>
  <c r="F38" i="3"/>
  <c r="E41" i="3"/>
  <c r="E45" i="3"/>
  <c r="F46" i="3"/>
  <c r="F42" i="3"/>
  <c r="F44" i="3"/>
  <c r="F40" i="3"/>
  <c r="R47" i="3" l="1" a="1"/>
  <c r="R47" i="3" s="1"/>
  <c r="F41" i="3"/>
  <c r="K43" i="3" a="1"/>
  <c r="K43" i="3" s="1"/>
  <c r="J39" i="3"/>
  <c r="I42" i="3"/>
  <c r="I46" i="3"/>
  <c r="F45" i="3"/>
  <c r="G38" i="3"/>
  <c r="G46" i="3"/>
  <c r="G42" i="3"/>
  <c r="G44" i="3"/>
  <c r="G40" i="3"/>
  <c r="S47" i="3" l="1" a="1"/>
  <c r="S47" i="3" s="1"/>
  <c r="FB42" i="3"/>
  <c r="FC42" i="3" s="1"/>
  <c r="FD42" i="3" s="1"/>
  <c r="H38" i="3"/>
  <c r="L43" i="3" a="1"/>
  <c r="L43" i="3" s="1"/>
  <c r="J46" i="3"/>
  <c r="K39" i="3"/>
  <c r="H40" i="3"/>
  <c r="G41" i="3"/>
  <c r="G45" i="3"/>
  <c r="T47" i="3" l="1" a="1"/>
  <c r="T47" i="3" s="1"/>
  <c r="L39" i="3"/>
  <c r="K46" i="3"/>
  <c r="I38" i="3"/>
  <c r="M43" i="3" a="1"/>
  <c r="M43" i="3" s="1"/>
  <c r="H41" i="3"/>
  <c r="H44" i="3"/>
  <c r="H45" i="3"/>
  <c r="I44" i="3"/>
  <c r="I40" i="3"/>
  <c r="U47" i="3" l="1" a="1"/>
  <c r="U47" i="3" s="1"/>
  <c r="J38" i="3"/>
  <c r="N43" i="3" a="1"/>
  <c r="N43" i="3" s="1"/>
  <c r="M39" i="3"/>
  <c r="L46" i="3"/>
  <c r="I45" i="3"/>
  <c r="I41" i="3"/>
  <c r="J44" i="3"/>
  <c r="J40" i="3"/>
  <c r="J45" i="3" l="1"/>
  <c r="V47" i="3" a="1"/>
  <c r="V47" i="3" s="1"/>
  <c r="N39" i="3"/>
  <c r="M46" i="3"/>
  <c r="K38" i="3"/>
  <c r="O43" i="3" a="1"/>
  <c r="O43" i="3" s="1"/>
  <c r="J41" i="3"/>
  <c r="K44" i="3"/>
  <c r="K40" i="3"/>
  <c r="K45" i="3" l="1"/>
  <c r="W47" i="3" a="1"/>
  <c r="W47" i="3" s="1"/>
  <c r="K41" i="3"/>
  <c r="L38" i="3"/>
  <c r="P43" i="3" a="1"/>
  <c r="P43" i="3" s="1"/>
  <c r="O39" i="3"/>
  <c r="N46" i="3"/>
  <c r="L44" i="3"/>
  <c r="L40" i="3"/>
  <c r="X47" i="3" l="1" a="1"/>
  <c r="X47" i="3" s="1"/>
  <c r="L45" i="3"/>
  <c r="L41" i="3"/>
  <c r="P39" i="3"/>
  <c r="O46" i="3"/>
  <c r="M38" i="3"/>
  <c r="Q43" i="3" a="1"/>
  <c r="Q43" i="3" s="1"/>
  <c r="M44" i="3"/>
  <c r="M40" i="3"/>
  <c r="M45" i="3" l="1"/>
  <c r="Y47" i="3" a="1"/>
  <c r="Y47" i="3" s="1"/>
  <c r="M41" i="3"/>
  <c r="N38" i="3"/>
  <c r="R43" i="3" a="1"/>
  <c r="R43" i="3" s="1"/>
  <c r="S43" i="3" s="1" a="1"/>
  <c r="S43" i="3" s="1"/>
  <c r="Q39" i="3"/>
  <c r="P46" i="3"/>
  <c r="N44" i="3"/>
  <c r="N40" i="3"/>
  <c r="O38" i="3" l="1"/>
  <c r="Z47" i="3" a="1"/>
  <c r="Z47" i="3" s="1"/>
  <c r="N41" i="3"/>
  <c r="N45" i="3"/>
  <c r="R39" i="3"/>
  <c r="Q46" i="3"/>
  <c r="O44" i="3"/>
  <c r="O40" i="3"/>
  <c r="P38" i="3" l="1"/>
  <c r="AA47" i="3" a="1"/>
  <c r="AA47" i="3" s="1"/>
  <c r="O41" i="3"/>
  <c r="O45" i="3"/>
  <c r="T43" i="3" a="1"/>
  <c r="T43" i="3" s="1"/>
  <c r="U43" i="3" s="1" a="1"/>
  <c r="U43" i="3" s="1"/>
  <c r="S39" i="3"/>
  <c r="R46" i="3"/>
  <c r="P45" i="3"/>
  <c r="P41" i="3"/>
  <c r="P44" i="3"/>
  <c r="P40" i="3"/>
  <c r="Q38" i="3" l="1"/>
  <c r="Q41" i="3" s="1"/>
  <c r="AB47" i="3" a="1"/>
  <c r="AB47" i="3" s="1"/>
  <c r="T39" i="3"/>
  <c r="S46" i="3"/>
  <c r="Q44" i="3"/>
  <c r="Q40" i="3"/>
  <c r="Q45" i="3" l="1"/>
  <c r="R38" i="3"/>
  <c r="R45" i="3" s="1"/>
  <c r="AC47" i="3" a="1"/>
  <c r="AC47" i="3" s="1"/>
  <c r="V43" i="3" a="1"/>
  <c r="V43" i="3" s="1"/>
  <c r="W43" i="3" s="1" a="1"/>
  <c r="W43" i="3" s="1"/>
  <c r="U39" i="3"/>
  <c r="V39" i="3" s="1"/>
  <c r="W39" i="3" s="1"/>
  <c r="X39" i="3" s="1"/>
  <c r="Y39" i="3" s="1"/>
  <c r="Z39" i="3" s="1"/>
  <c r="AA39" i="3" s="1"/>
  <c r="AB39" i="3" s="1"/>
  <c r="AC39" i="3" s="1"/>
  <c r="AD39" i="3" s="1"/>
  <c r="AE39" i="3" s="1"/>
  <c r="AF39" i="3" s="1"/>
  <c r="AG39" i="3" s="1"/>
  <c r="AH39" i="3" s="1"/>
  <c r="AI39" i="3" s="1"/>
  <c r="AJ39" i="3" s="1"/>
  <c r="AK39" i="3" s="1"/>
  <c r="AL39" i="3" s="1"/>
  <c r="AM39" i="3" s="1"/>
  <c r="AN39" i="3" s="1"/>
  <c r="AO39" i="3" s="1"/>
  <c r="AP39" i="3" s="1"/>
  <c r="AQ39" i="3" s="1"/>
  <c r="AR39" i="3" s="1"/>
  <c r="AS39" i="3" s="1"/>
  <c r="AT39" i="3" s="1"/>
  <c r="AU39" i="3" s="1"/>
  <c r="AV39" i="3" s="1"/>
  <c r="AW39" i="3" s="1"/>
  <c r="AX39" i="3" s="1"/>
  <c r="AY39" i="3" s="1"/>
  <c r="AZ39" i="3" s="1"/>
  <c r="BA39" i="3" s="1"/>
  <c r="BB39" i="3" s="1"/>
  <c r="BC39" i="3" s="1"/>
  <c r="BD39" i="3" s="1"/>
  <c r="BE39" i="3" s="1"/>
  <c r="BF39" i="3" s="1"/>
  <c r="BG39" i="3" s="1"/>
  <c r="BH39" i="3" s="1"/>
  <c r="BI39" i="3" s="1"/>
  <c r="BJ39" i="3" s="1"/>
  <c r="BK39" i="3" s="1"/>
  <c r="BL39" i="3" s="1"/>
  <c r="BM39" i="3" s="1"/>
  <c r="BN39" i="3" s="1"/>
  <c r="BO39" i="3" s="1"/>
  <c r="BP39" i="3" s="1"/>
  <c r="BQ39" i="3" s="1"/>
  <c r="BR39" i="3" s="1"/>
  <c r="BS39" i="3" s="1"/>
  <c r="BT39" i="3" s="1"/>
  <c r="BU39" i="3" s="1"/>
  <c r="BV39" i="3" s="1"/>
  <c r="BW39" i="3" s="1"/>
  <c r="BX39" i="3" s="1"/>
  <c r="BY39" i="3" s="1"/>
  <c r="BZ39" i="3" s="1"/>
  <c r="CA39" i="3" s="1"/>
  <c r="CB39" i="3" s="1"/>
  <c r="CC39" i="3" s="1"/>
  <c r="CD39" i="3" s="1"/>
  <c r="CE39" i="3" s="1"/>
  <c r="CF39" i="3" s="1"/>
  <c r="CG39" i="3" s="1"/>
  <c r="CH39" i="3" s="1"/>
  <c r="CI39" i="3" s="1"/>
  <c r="CJ39" i="3" s="1"/>
  <c r="CK39" i="3" s="1"/>
  <c r="CL39" i="3" s="1"/>
  <c r="CM39" i="3" s="1"/>
  <c r="CN39" i="3" s="1"/>
  <c r="CO39" i="3" s="1"/>
  <c r="CP39" i="3" s="1"/>
  <c r="CQ39" i="3" s="1"/>
  <c r="CR39" i="3" s="1"/>
  <c r="CS39" i="3" s="1"/>
  <c r="CT39" i="3" s="1"/>
  <c r="CU39" i="3" s="1"/>
  <c r="CV39" i="3" s="1"/>
  <c r="CW39" i="3" s="1"/>
  <c r="CX39" i="3" s="1"/>
  <c r="CY39" i="3" s="1"/>
  <c r="CZ39" i="3" s="1"/>
  <c r="DA39" i="3" s="1"/>
  <c r="DB39" i="3" s="1"/>
  <c r="DC39" i="3" s="1"/>
  <c r="DD39" i="3" s="1"/>
  <c r="DE39" i="3" s="1"/>
  <c r="DF39" i="3" s="1"/>
  <c r="DG39" i="3" s="1"/>
  <c r="DH39" i="3" s="1"/>
  <c r="DI39" i="3" s="1"/>
  <c r="DJ39" i="3" s="1"/>
  <c r="DK39" i="3" s="1"/>
  <c r="DL39" i="3" s="1"/>
  <c r="DM39" i="3" s="1"/>
  <c r="DN39" i="3" s="1"/>
  <c r="DO39" i="3" s="1"/>
  <c r="DP39" i="3" s="1"/>
  <c r="DQ39" i="3" s="1"/>
  <c r="DR39" i="3" s="1"/>
  <c r="DS39" i="3" s="1"/>
  <c r="DT39" i="3" s="1"/>
  <c r="DU39" i="3" s="1"/>
  <c r="DV39" i="3" s="1"/>
  <c r="DW39" i="3" s="1"/>
  <c r="DX39" i="3" s="1"/>
  <c r="DY39" i="3" s="1"/>
  <c r="DZ39" i="3" s="1"/>
  <c r="EA39" i="3" s="1"/>
  <c r="EB39" i="3" s="1"/>
  <c r="EC39" i="3" s="1"/>
  <c r="ED39" i="3" s="1"/>
  <c r="EE39" i="3" s="1"/>
  <c r="EF39" i="3" s="1"/>
  <c r="EG39" i="3" s="1"/>
  <c r="EH39" i="3" s="1"/>
  <c r="EI39" i="3" s="1"/>
  <c r="EJ39" i="3" s="1"/>
  <c r="EK39" i="3" s="1"/>
  <c r="EL39" i="3" s="1"/>
  <c r="EM39" i="3" s="1"/>
  <c r="EN39" i="3" s="1"/>
  <c r="EO39" i="3" s="1"/>
  <c r="EP39" i="3" s="1"/>
  <c r="EQ39" i="3" s="1"/>
  <c r="ER39" i="3" s="1"/>
  <c r="ES39" i="3" s="1"/>
  <c r="ET39" i="3" s="1"/>
  <c r="EU39" i="3" s="1"/>
  <c r="EV39" i="3" s="1"/>
  <c r="EW39" i="3" s="1"/>
  <c r="EX39" i="3" s="1"/>
  <c r="EY39" i="3" s="1"/>
  <c r="EZ39" i="3" s="1"/>
  <c r="FA39" i="3" s="1"/>
  <c r="T46" i="3"/>
  <c r="FB46" i="3" s="1"/>
  <c r="FC46" i="3" s="1"/>
  <c r="FD46" i="3" s="1"/>
  <c r="R44" i="3"/>
  <c r="R40" i="3"/>
  <c r="R41" i="3" l="1"/>
  <c r="S38" i="3"/>
  <c r="T38" i="3" s="1"/>
  <c r="U38" i="3" s="1"/>
  <c r="V38" i="3" s="1"/>
  <c r="W38" i="3" s="1"/>
  <c r="X38" i="3" s="1"/>
  <c r="Y38" i="3" s="1"/>
  <c r="Z38" i="3" s="1"/>
  <c r="AA38" i="3" s="1"/>
  <c r="AB38" i="3" s="1"/>
  <c r="AC38" i="3" s="1"/>
  <c r="AD38" i="3" s="1"/>
  <c r="AE38" i="3" s="1"/>
  <c r="AF38" i="3" s="1"/>
  <c r="AG38" i="3" s="1"/>
  <c r="AH38" i="3" s="1"/>
  <c r="AI38" i="3" s="1"/>
  <c r="AJ38" i="3" s="1"/>
  <c r="AK38" i="3" s="1"/>
  <c r="AL38" i="3" s="1"/>
  <c r="AM38" i="3" s="1"/>
  <c r="AN38" i="3" s="1"/>
  <c r="AO38" i="3" s="1"/>
  <c r="AP38" i="3" s="1"/>
  <c r="AQ38" i="3" s="1"/>
  <c r="AR38" i="3" s="1"/>
  <c r="AS38" i="3" s="1"/>
  <c r="AT38" i="3" s="1"/>
  <c r="AU38" i="3" s="1"/>
  <c r="AV38" i="3" s="1"/>
  <c r="AW38" i="3" s="1"/>
  <c r="AX38" i="3" s="1"/>
  <c r="AY38" i="3" s="1"/>
  <c r="AZ38" i="3" s="1"/>
  <c r="BA38" i="3" s="1"/>
  <c r="BB38" i="3" s="1"/>
  <c r="BC38" i="3" s="1"/>
  <c r="BD38" i="3" s="1"/>
  <c r="BE38" i="3" s="1"/>
  <c r="BF38" i="3" s="1"/>
  <c r="BG38" i="3" s="1"/>
  <c r="BH38" i="3" s="1"/>
  <c r="BI38" i="3" s="1"/>
  <c r="BJ38" i="3" s="1"/>
  <c r="BK38" i="3" s="1"/>
  <c r="BL38" i="3" s="1"/>
  <c r="BM38" i="3" s="1"/>
  <c r="BN38" i="3" s="1"/>
  <c r="BO38" i="3" s="1"/>
  <c r="BP38" i="3" s="1"/>
  <c r="BQ38" i="3" s="1"/>
  <c r="BR38" i="3" s="1"/>
  <c r="BS38" i="3" s="1"/>
  <c r="BT38" i="3" s="1"/>
  <c r="BU38" i="3" s="1"/>
  <c r="BV38" i="3" s="1"/>
  <c r="BW38" i="3" s="1"/>
  <c r="BX38" i="3" s="1"/>
  <c r="BY38" i="3" s="1"/>
  <c r="BZ38" i="3" s="1"/>
  <c r="CA38" i="3" s="1"/>
  <c r="CB38" i="3" s="1"/>
  <c r="CC38" i="3" s="1"/>
  <c r="CD38" i="3" s="1"/>
  <c r="CE38" i="3" s="1"/>
  <c r="CF38" i="3" s="1"/>
  <c r="CG38" i="3" s="1"/>
  <c r="CH38" i="3" s="1"/>
  <c r="CI38" i="3" s="1"/>
  <c r="CJ38" i="3" s="1"/>
  <c r="CK38" i="3" s="1"/>
  <c r="CL38" i="3" s="1"/>
  <c r="CM38" i="3" s="1"/>
  <c r="CN38" i="3" s="1"/>
  <c r="CO38" i="3" s="1"/>
  <c r="CP38" i="3" s="1"/>
  <c r="CQ38" i="3" s="1"/>
  <c r="CR38" i="3" s="1"/>
  <c r="CS38" i="3" s="1"/>
  <c r="CT38" i="3" s="1"/>
  <c r="CU38" i="3" s="1"/>
  <c r="CV38" i="3" s="1"/>
  <c r="CW38" i="3" s="1"/>
  <c r="CX38" i="3" s="1"/>
  <c r="CY38" i="3" s="1"/>
  <c r="CZ38" i="3" s="1"/>
  <c r="DA38" i="3" s="1"/>
  <c r="DB38" i="3" s="1"/>
  <c r="DC38" i="3" s="1"/>
  <c r="DD38" i="3" s="1"/>
  <c r="DE38" i="3" s="1"/>
  <c r="DF38" i="3" s="1"/>
  <c r="DG38" i="3" s="1"/>
  <c r="DH38" i="3" s="1"/>
  <c r="DI38" i="3" s="1"/>
  <c r="DJ38" i="3" s="1"/>
  <c r="DK38" i="3" s="1"/>
  <c r="DL38" i="3" s="1"/>
  <c r="DM38" i="3" s="1"/>
  <c r="DN38" i="3" s="1"/>
  <c r="DO38" i="3" s="1"/>
  <c r="DP38" i="3" s="1"/>
  <c r="DQ38" i="3" s="1"/>
  <c r="DR38" i="3" s="1"/>
  <c r="DS38" i="3" s="1"/>
  <c r="DT38" i="3" s="1"/>
  <c r="DU38" i="3" s="1"/>
  <c r="DV38" i="3" s="1"/>
  <c r="DW38" i="3" s="1"/>
  <c r="DX38" i="3" s="1"/>
  <c r="DY38" i="3" s="1"/>
  <c r="DZ38" i="3" s="1"/>
  <c r="EA38" i="3" s="1"/>
  <c r="EB38" i="3" s="1"/>
  <c r="EC38" i="3" s="1"/>
  <c r="ED38" i="3" s="1"/>
  <c r="EE38" i="3" s="1"/>
  <c r="EF38" i="3" s="1"/>
  <c r="EG38" i="3" s="1"/>
  <c r="EH38" i="3" s="1"/>
  <c r="EI38" i="3" s="1"/>
  <c r="EJ38" i="3" s="1"/>
  <c r="EK38" i="3" s="1"/>
  <c r="EL38" i="3" s="1"/>
  <c r="EM38" i="3" s="1"/>
  <c r="EN38" i="3" s="1"/>
  <c r="EO38" i="3" s="1"/>
  <c r="EP38" i="3" s="1"/>
  <c r="EQ38" i="3" s="1"/>
  <c r="ER38" i="3" s="1"/>
  <c r="ES38" i="3" s="1"/>
  <c r="ET38" i="3" s="1"/>
  <c r="EU38" i="3" s="1"/>
  <c r="EV38" i="3" s="1"/>
  <c r="EW38" i="3" s="1"/>
  <c r="EX38" i="3" s="1"/>
  <c r="EY38" i="3" s="1"/>
  <c r="EZ38" i="3" s="1"/>
  <c r="FA38" i="3" s="1"/>
  <c r="AD47" i="3" a="1"/>
  <c r="AD47" i="3" s="1"/>
  <c r="AE47" i="3" s="1" a="1"/>
  <c r="AE47" i="3" s="1"/>
  <c r="AF47" i="3" s="1" a="1"/>
  <c r="AF47" i="3" s="1"/>
  <c r="AG47" i="3" s="1" a="1"/>
  <c r="AG47" i="3" s="1"/>
  <c r="AH47" i="3" s="1" a="1"/>
  <c r="AH47" i="3" s="1"/>
  <c r="AI47" i="3" s="1" a="1"/>
  <c r="AI47" i="3" s="1"/>
  <c r="AJ47" i="3" s="1" a="1"/>
  <c r="AJ47" i="3" s="1"/>
  <c r="AK47" i="3" s="1" a="1"/>
  <c r="AK47" i="3" s="1"/>
  <c r="AL47" i="3" s="1" a="1"/>
  <c r="AL47" i="3" s="1"/>
  <c r="AM47" i="3" s="1" a="1"/>
  <c r="AM47" i="3" s="1"/>
  <c r="AN47" i="3" s="1" a="1"/>
  <c r="AN47" i="3" s="1"/>
  <c r="AO47" i="3" s="1" a="1"/>
  <c r="AO47" i="3" s="1"/>
  <c r="AP47" i="3" s="1" a="1"/>
  <c r="AP47" i="3" s="1"/>
  <c r="AQ47" i="3" s="1" a="1"/>
  <c r="AQ47" i="3" s="1"/>
  <c r="AR47" i="3" s="1" a="1"/>
  <c r="AR47" i="3" s="1"/>
  <c r="AS47" i="3" s="1" a="1"/>
  <c r="AS47" i="3" s="1"/>
  <c r="AT47" i="3" s="1" a="1"/>
  <c r="AT47" i="3" s="1"/>
  <c r="AU47" i="3" s="1" a="1"/>
  <c r="AU47" i="3" s="1"/>
  <c r="AV47" i="3" s="1" a="1"/>
  <c r="AV47" i="3" s="1"/>
  <c r="AW47" i="3" s="1" a="1"/>
  <c r="AW47" i="3" s="1"/>
  <c r="AX47" i="3" s="1" a="1"/>
  <c r="AX47" i="3" s="1"/>
  <c r="AY47" i="3" s="1" a="1"/>
  <c r="AY47" i="3" s="1"/>
  <c r="AZ47" i="3" s="1" a="1"/>
  <c r="AZ47" i="3" s="1"/>
  <c r="BA47" i="3" s="1" a="1"/>
  <c r="BA47" i="3" s="1"/>
  <c r="BB47" i="3" s="1" a="1"/>
  <c r="BB47" i="3" s="1"/>
  <c r="BC47" i="3" s="1" a="1"/>
  <c r="BC47" i="3" s="1"/>
  <c r="BD47" i="3" s="1" a="1"/>
  <c r="BD47" i="3" s="1"/>
  <c r="BE47" i="3" s="1" a="1"/>
  <c r="BE47" i="3" s="1"/>
  <c r="BF47" i="3" s="1" a="1"/>
  <c r="BF47" i="3" s="1"/>
  <c r="BG47" i="3" s="1" a="1"/>
  <c r="BG47" i="3" s="1"/>
  <c r="BH47" i="3" s="1" a="1"/>
  <c r="BH47" i="3" s="1"/>
  <c r="BI47" i="3" s="1" a="1"/>
  <c r="BI47" i="3" s="1"/>
  <c r="BJ47" i="3" s="1" a="1"/>
  <c r="BJ47" i="3" s="1"/>
  <c r="BK47" i="3" s="1" a="1"/>
  <c r="BK47" i="3" s="1"/>
  <c r="BL47" i="3" s="1" a="1"/>
  <c r="BL47" i="3" s="1"/>
  <c r="BM47" i="3" s="1" a="1"/>
  <c r="BM47" i="3" s="1"/>
  <c r="BN47" i="3" s="1" a="1"/>
  <c r="BN47" i="3" s="1"/>
  <c r="BO47" i="3" s="1" a="1"/>
  <c r="BO47" i="3" s="1"/>
  <c r="BP47" i="3" s="1" a="1"/>
  <c r="BP47" i="3" s="1"/>
  <c r="BQ47" i="3" s="1" a="1"/>
  <c r="BQ47" i="3" s="1"/>
  <c r="BR47" i="3" s="1" a="1"/>
  <c r="BR47" i="3" s="1"/>
  <c r="BS47" i="3" s="1" a="1"/>
  <c r="BS47" i="3" s="1"/>
  <c r="BT47" i="3" s="1" a="1"/>
  <c r="BT47" i="3" s="1"/>
  <c r="BU47" i="3" s="1" a="1"/>
  <c r="BU47" i="3" s="1"/>
  <c r="BV47" i="3" s="1" a="1"/>
  <c r="BV47" i="3" s="1"/>
  <c r="BW47" i="3" s="1" a="1"/>
  <c r="BW47" i="3" s="1"/>
  <c r="BX47" i="3" s="1" a="1"/>
  <c r="BX47" i="3" s="1"/>
  <c r="BY47" i="3" s="1" a="1"/>
  <c r="BY47" i="3" s="1"/>
  <c r="BZ47" i="3" s="1" a="1"/>
  <c r="BZ47" i="3" s="1"/>
  <c r="CA47" i="3" s="1" a="1"/>
  <c r="CA47" i="3" s="1"/>
  <c r="CB47" i="3" s="1" a="1"/>
  <c r="CB47" i="3" s="1"/>
  <c r="CC47" i="3" s="1" a="1"/>
  <c r="CC47" i="3" s="1"/>
  <c r="CD47" i="3" s="1" a="1"/>
  <c r="CD47" i="3" s="1"/>
  <c r="CE47" i="3" s="1" a="1"/>
  <c r="CE47" i="3" s="1"/>
  <c r="CF47" i="3" s="1" a="1"/>
  <c r="CF47" i="3" s="1"/>
  <c r="CG47" i="3" s="1" a="1"/>
  <c r="CG47" i="3" s="1"/>
  <c r="CH47" i="3" s="1" a="1"/>
  <c r="CH47" i="3" s="1"/>
  <c r="CI47" i="3" s="1" a="1"/>
  <c r="CI47" i="3" s="1"/>
  <c r="CJ47" i="3" s="1" a="1"/>
  <c r="CJ47" i="3" s="1"/>
  <c r="CK47" i="3" s="1" a="1"/>
  <c r="CK47" i="3" s="1"/>
  <c r="CL47" i="3" s="1" a="1"/>
  <c r="CL47" i="3" s="1"/>
  <c r="CM47" i="3" s="1" a="1"/>
  <c r="CM47" i="3" s="1"/>
  <c r="CN47" i="3" s="1" a="1"/>
  <c r="CN47" i="3" s="1"/>
  <c r="CO47" i="3" s="1" a="1"/>
  <c r="CO47" i="3" s="1"/>
  <c r="CP47" i="3" s="1" a="1"/>
  <c r="CP47" i="3" s="1"/>
  <c r="CQ47" i="3" s="1" a="1"/>
  <c r="CQ47" i="3" s="1"/>
  <c r="CR47" i="3" s="1" a="1"/>
  <c r="CR47" i="3" s="1"/>
  <c r="CS47" i="3" s="1" a="1"/>
  <c r="CS47" i="3" s="1"/>
  <c r="CT47" i="3" s="1" a="1"/>
  <c r="CT47" i="3" s="1"/>
  <c r="CU47" i="3" s="1" a="1"/>
  <c r="CU47" i="3" s="1"/>
  <c r="CV47" i="3" s="1" a="1"/>
  <c r="CV47" i="3" s="1"/>
  <c r="CW47" i="3" s="1" a="1"/>
  <c r="CW47" i="3" s="1"/>
  <c r="CX47" i="3" s="1" a="1"/>
  <c r="CX47" i="3" s="1"/>
  <c r="CY47" i="3" s="1" a="1"/>
  <c r="CY47" i="3" s="1"/>
  <c r="CZ47" i="3" s="1" a="1"/>
  <c r="CZ47" i="3" s="1"/>
  <c r="DA47" i="3" s="1" a="1"/>
  <c r="DA47" i="3" s="1"/>
  <c r="DB47" i="3" s="1" a="1"/>
  <c r="DB47" i="3" s="1"/>
  <c r="DC47" i="3" s="1" a="1"/>
  <c r="DC47" i="3" s="1"/>
  <c r="DD47" i="3" s="1" a="1"/>
  <c r="DD47" i="3" s="1"/>
  <c r="DE47" i="3" s="1" a="1"/>
  <c r="DE47" i="3" s="1"/>
  <c r="DF47" i="3" s="1" a="1"/>
  <c r="DF47" i="3" s="1"/>
  <c r="DG47" i="3" s="1" a="1"/>
  <c r="DG47" i="3" s="1"/>
  <c r="DH47" i="3" s="1" a="1"/>
  <c r="DH47" i="3" s="1"/>
  <c r="DI47" i="3" s="1" a="1"/>
  <c r="DI47" i="3" s="1"/>
  <c r="DJ47" i="3" s="1" a="1"/>
  <c r="DJ47" i="3" s="1"/>
  <c r="DK47" i="3" s="1" a="1"/>
  <c r="DK47" i="3" s="1"/>
  <c r="DL47" i="3" s="1" a="1"/>
  <c r="DL47" i="3" s="1"/>
  <c r="DM47" i="3" s="1" a="1"/>
  <c r="DM47" i="3" s="1"/>
  <c r="DN47" i="3" s="1" a="1"/>
  <c r="DN47" i="3" s="1"/>
  <c r="DO47" i="3" s="1" a="1"/>
  <c r="DO47" i="3" s="1"/>
  <c r="DP47" i="3" s="1" a="1"/>
  <c r="DP47" i="3" s="1"/>
  <c r="DQ47" i="3" s="1" a="1"/>
  <c r="DQ47" i="3" s="1"/>
  <c r="DR47" i="3" s="1" a="1"/>
  <c r="DR47" i="3" s="1"/>
  <c r="DS47" i="3" s="1" a="1"/>
  <c r="DS47" i="3" s="1"/>
  <c r="DT47" i="3" s="1" a="1"/>
  <c r="DT47" i="3" s="1"/>
  <c r="DU47" i="3" s="1" a="1"/>
  <c r="DU47" i="3" s="1"/>
  <c r="DV47" i="3" s="1" a="1"/>
  <c r="DV47" i="3" s="1"/>
  <c r="DW47" i="3" s="1" a="1"/>
  <c r="DW47" i="3" s="1"/>
  <c r="DX47" i="3" s="1" a="1"/>
  <c r="DX47" i="3" s="1"/>
  <c r="DY47" i="3" s="1" a="1"/>
  <c r="DY47" i="3" s="1"/>
  <c r="DZ47" i="3" s="1" a="1"/>
  <c r="DZ47" i="3" s="1"/>
  <c r="EA47" i="3" s="1" a="1"/>
  <c r="EA47" i="3" s="1"/>
  <c r="EB47" i="3" s="1" a="1"/>
  <c r="EB47" i="3" s="1"/>
  <c r="EC47" i="3" s="1" a="1"/>
  <c r="EC47" i="3" s="1"/>
  <c r="ED47" i="3" s="1" a="1"/>
  <c r="ED47" i="3" s="1"/>
  <c r="EE47" i="3" s="1" a="1"/>
  <c r="EE47" i="3" s="1"/>
  <c r="EF47" i="3" s="1" a="1"/>
  <c r="EF47" i="3" s="1"/>
  <c r="EG47" i="3" s="1" a="1"/>
  <c r="EG47" i="3" s="1"/>
  <c r="EH47" i="3" s="1" a="1"/>
  <c r="EH47" i="3" s="1"/>
  <c r="EI47" i="3" s="1" a="1"/>
  <c r="EI47" i="3" s="1"/>
  <c r="EJ47" i="3" s="1" a="1"/>
  <c r="EJ47" i="3" s="1"/>
  <c r="EK47" i="3" s="1" a="1"/>
  <c r="EK47" i="3" s="1"/>
  <c r="EL47" i="3" s="1" a="1"/>
  <c r="EL47" i="3" s="1"/>
  <c r="EM47" i="3" s="1" a="1"/>
  <c r="EM47" i="3" s="1"/>
  <c r="EN47" i="3" s="1" a="1"/>
  <c r="EN47" i="3" s="1"/>
  <c r="EO47" i="3" s="1" a="1"/>
  <c r="EO47" i="3" s="1"/>
  <c r="EP47" i="3" s="1" a="1"/>
  <c r="EP47" i="3" s="1"/>
  <c r="EQ47" i="3" s="1" a="1"/>
  <c r="EQ47" i="3" s="1"/>
  <c r="ER47" i="3" s="1" a="1"/>
  <c r="ER47" i="3" s="1"/>
  <c r="ES47" i="3" s="1" a="1"/>
  <c r="ES47" i="3" s="1"/>
  <c r="ET47" i="3" s="1" a="1"/>
  <c r="ET47" i="3" s="1"/>
  <c r="EU47" i="3" s="1" a="1"/>
  <c r="EU47" i="3" s="1"/>
  <c r="EV47" i="3" s="1" a="1"/>
  <c r="EV47" i="3" s="1"/>
  <c r="EW47" i="3" s="1" a="1"/>
  <c r="EW47" i="3" s="1"/>
  <c r="EX47" i="3" s="1" a="1"/>
  <c r="EX47" i="3" s="1"/>
  <c r="EY47" i="3" s="1" a="1"/>
  <c r="EY47" i="3" s="1"/>
  <c r="EZ47" i="3" s="1" a="1"/>
  <c r="EZ47" i="3" s="1"/>
  <c r="FA47" i="3" s="1" a="1"/>
  <c r="FA47" i="3" s="1"/>
  <c r="X43" i="3" l="1" a="1"/>
  <c r="X43" i="3" s="1"/>
  <c r="Y43" i="3" s="1" a="1"/>
  <c r="Y43" i="3" s="1"/>
  <c r="Z43" i="3" s="1" a="1"/>
  <c r="Z43" i="3" s="1"/>
  <c r="AA43" i="3" s="1" a="1"/>
  <c r="AA43" i="3" s="1"/>
  <c r="AB43" i="3" s="1" a="1"/>
  <c r="AB43" i="3" s="1"/>
  <c r="AC43" i="3" s="1" a="1"/>
  <c r="AC43" i="3" s="1"/>
  <c r="AD43" i="3" s="1" a="1"/>
  <c r="AD43" i="3" s="1"/>
  <c r="AE43" i="3" s="1" a="1"/>
  <c r="AE43" i="3" s="1"/>
  <c r="AF43" i="3" s="1" a="1"/>
  <c r="AF43" i="3" s="1"/>
  <c r="AG43" i="3" s="1" a="1"/>
  <c r="AG43" i="3" s="1"/>
  <c r="AH43" i="3" s="1" a="1"/>
  <c r="AH43" i="3" s="1"/>
  <c r="AI43" i="3" s="1" a="1"/>
  <c r="AI43" i="3" s="1"/>
  <c r="AJ43" i="3" s="1" a="1"/>
  <c r="AJ43" i="3" s="1"/>
  <c r="AK43" i="3" s="1" a="1"/>
  <c r="AK43" i="3" s="1"/>
  <c r="AL43" i="3" s="1" a="1"/>
  <c r="AL43" i="3" s="1"/>
  <c r="AM43" i="3" s="1" a="1"/>
  <c r="AM43" i="3" s="1"/>
  <c r="AN43" i="3" s="1" a="1"/>
  <c r="AN43" i="3" s="1"/>
  <c r="AO43" i="3" s="1" a="1"/>
  <c r="AO43" i="3" s="1"/>
  <c r="AP43" i="3" s="1" a="1"/>
  <c r="AP43" i="3" s="1"/>
  <c r="AQ43" i="3" s="1" a="1"/>
  <c r="AQ43" i="3" s="1"/>
  <c r="AR43" i="3" s="1" a="1"/>
  <c r="AR43" i="3" s="1"/>
  <c r="AS43" i="3" s="1" a="1"/>
  <c r="AS43" i="3" s="1"/>
  <c r="AT43" i="3" s="1" a="1"/>
  <c r="AT43" i="3" s="1"/>
  <c r="AU43" i="3" s="1" a="1"/>
  <c r="AU43" i="3" s="1"/>
  <c r="AV43" i="3" s="1" a="1"/>
  <c r="AV43" i="3" s="1"/>
  <c r="AW43" i="3" s="1" a="1"/>
  <c r="AW43" i="3" s="1"/>
  <c r="AX43" i="3" s="1" a="1"/>
  <c r="AX43" i="3" s="1"/>
  <c r="AY43" i="3" s="1" a="1"/>
  <c r="AY43" i="3" s="1"/>
  <c r="AZ43" i="3" s="1" a="1"/>
  <c r="AZ43" i="3" s="1"/>
  <c r="BA43" i="3" s="1" a="1"/>
  <c r="BA43" i="3" s="1"/>
  <c r="BB43" i="3" s="1" a="1"/>
  <c r="BB43" i="3" s="1"/>
  <c r="BC43" i="3" s="1" a="1"/>
  <c r="BC43" i="3" s="1"/>
  <c r="BD43" i="3" s="1" a="1"/>
  <c r="BD43" i="3" s="1"/>
  <c r="BE43" i="3" s="1" a="1"/>
  <c r="BE43" i="3" s="1"/>
  <c r="BF43" i="3" s="1" a="1"/>
  <c r="BF43" i="3" s="1"/>
  <c r="BG43" i="3" s="1" a="1"/>
  <c r="BG43" i="3" s="1"/>
  <c r="BH43" i="3" s="1" a="1"/>
  <c r="BH43" i="3" s="1"/>
  <c r="BI43" i="3" s="1" a="1"/>
  <c r="BI43" i="3" s="1"/>
  <c r="BJ43" i="3" s="1" a="1"/>
  <c r="BJ43" i="3" s="1"/>
  <c r="BK43" i="3" s="1" a="1"/>
  <c r="BK43" i="3" s="1"/>
  <c r="BL43" i="3" s="1" a="1"/>
  <c r="BL43" i="3" s="1"/>
  <c r="BM43" i="3" s="1" a="1"/>
  <c r="BM43" i="3" s="1"/>
  <c r="BN43" i="3" s="1" a="1"/>
  <c r="BN43" i="3" s="1"/>
  <c r="BO43" i="3" s="1" a="1"/>
  <c r="BO43" i="3" s="1"/>
  <c r="BP43" i="3" s="1" a="1"/>
  <c r="BP43" i="3" s="1"/>
  <c r="BQ43" i="3" s="1" a="1"/>
  <c r="BQ43" i="3" s="1"/>
  <c r="BR43" i="3" s="1" a="1"/>
  <c r="BR43" i="3" s="1"/>
  <c r="BS43" i="3" s="1" a="1"/>
  <c r="BS43" i="3" s="1"/>
  <c r="BT43" i="3" s="1" a="1"/>
  <c r="BT43" i="3" s="1"/>
  <c r="BU43" i="3" s="1" a="1"/>
  <c r="BU43" i="3" s="1"/>
  <c r="BV43" i="3" s="1" a="1"/>
  <c r="BV43" i="3" s="1"/>
  <c r="BW43" i="3" s="1" a="1"/>
  <c r="BW43" i="3" s="1"/>
  <c r="BX43" i="3" s="1" a="1"/>
  <c r="BX43" i="3" s="1"/>
  <c r="BY43" i="3" s="1" a="1"/>
  <c r="BY43" i="3" s="1"/>
  <c r="BZ43" i="3" s="1" a="1"/>
  <c r="BZ43" i="3" s="1"/>
  <c r="CA43" i="3" s="1" a="1"/>
  <c r="CA43" i="3" s="1"/>
  <c r="CB43" i="3" s="1" a="1"/>
  <c r="CB43" i="3" s="1"/>
  <c r="CC43" i="3" s="1" a="1"/>
  <c r="CC43" i="3" s="1"/>
  <c r="CD43" i="3" s="1" a="1"/>
  <c r="CD43" i="3" s="1"/>
  <c r="CE43" i="3" s="1" a="1"/>
  <c r="CE43" i="3" s="1"/>
  <c r="CF43" i="3" s="1" a="1"/>
  <c r="CF43" i="3" s="1"/>
  <c r="CG43" i="3" s="1" a="1"/>
  <c r="CG43" i="3" s="1"/>
  <c r="CH43" i="3" s="1" a="1"/>
  <c r="CH43" i="3" s="1"/>
  <c r="CI43" i="3" s="1" a="1"/>
  <c r="CI43" i="3" s="1"/>
  <c r="CJ43" i="3" s="1" a="1"/>
  <c r="CJ43" i="3" s="1"/>
  <c r="CK43" i="3" s="1" a="1"/>
  <c r="CK43" i="3" s="1"/>
  <c r="CL43" i="3" s="1" a="1"/>
  <c r="CL43" i="3" s="1"/>
  <c r="CM43" i="3" s="1" a="1"/>
  <c r="CM43" i="3" s="1"/>
  <c r="CN43" i="3" s="1" a="1"/>
  <c r="CN43" i="3" s="1"/>
  <c r="CO43" i="3" s="1" a="1"/>
  <c r="CO43" i="3" s="1"/>
  <c r="CP43" i="3" s="1" a="1"/>
  <c r="CP43" i="3" s="1"/>
  <c r="CQ43" i="3" s="1" a="1"/>
  <c r="CQ43" i="3" s="1"/>
  <c r="CR43" i="3" s="1" a="1"/>
  <c r="CR43" i="3" s="1"/>
  <c r="CS43" i="3" s="1" a="1"/>
  <c r="CS43" i="3" s="1"/>
  <c r="CT43" i="3" s="1" a="1"/>
  <c r="CT43" i="3" s="1"/>
  <c r="CU43" i="3" s="1" a="1"/>
  <c r="CU43" i="3" s="1"/>
  <c r="CV43" i="3" s="1" a="1"/>
  <c r="CV43" i="3" s="1"/>
  <c r="CW43" i="3" s="1" a="1"/>
  <c r="CW43" i="3" s="1"/>
  <c r="CX43" i="3" s="1" a="1"/>
  <c r="CX43" i="3" s="1"/>
  <c r="CY43" i="3" s="1" a="1"/>
  <c r="CY43" i="3" s="1"/>
  <c r="CZ43" i="3" s="1" a="1"/>
  <c r="CZ43" i="3" s="1"/>
  <c r="DA43" i="3" s="1" a="1"/>
  <c r="DA43" i="3" s="1"/>
  <c r="DB43" i="3" s="1" a="1"/>
  <c r="DB43" i="3" s="1"/>
  <c r="DC43" i="3" s="1" a="1"/>
  <c r="DC43" i="3" s="1"/>
  <c r="DD43" i="3" s="1" a="1"/>
  <c r="DD43" i="3" s="1"/>
  <c r="DE43" i="3" s="1" a="1"/>
  <c r="DE43" i="3" s="1"/>
  <c r="DF43" i="3" s="1" a="1"/>
  <c r="DF43" i="3" s="1"/>
  <c r="DG43" i="3" s="1" a="1"/>
  <c r="DG43" i="3" s="1"/>
  <c r="DH43" i="3" s="1" a="1"/>
  <c r="DH43" i="3" s="1"/>
  <c r="DI43" i="3" s="1" a="1"/>
  <c r="DI43" i="3" s="1"/>
  <c r="DJ43" i="3" s="1" a="1"/>
  <c r="DJ43" i="3" s="1"/>
  <c r="DK43" i="3" s="1" a="1"/>
  <c r="DK43" i="3" s="1"/>
  <c r="DL43" i="3" s="1" a="1"/>
  <c r="DL43" i="3" s="1"/>
  <c r="DM43" i="3" s="1" a="1"/>
  <c r="DM43" i="3" s="1"/>
  <c r="DN43" i="3" s="1" a="1"/>
  <c r="DN43" i="3" s="1"/>
  <c r="DO43" i="3" s="1" a="1"/>
  <c r="DO43" i="3" s="1"/>
  <c r="DP43" i="3" s="1" a="1"/>
  <c r="DP43" i="3" s="1"/>
  <c r="DQ43" i="3" s="1" a="1"/>
  <c r="DQ43" i="3" s="1"/>
  <c r="DR43" i="3" s="1" a="1"/>
  <c r="DR43" i="3" s="1"/>
  <c r="DS43" i="3" s="1" a="1"/>
  <c r="DS43" i="3" s="1"/>
  <c r="DT43" i="3" s="1" a="1"/>
  <c r="DT43" i="3" s="1"/>
  <c r="DU43" i="3" s="1" a="1"/>
  <c r="DU43" i="3" s="1"/>
  <c r="DV43" i="3" s="1" a="1"/>
  <c r="DV43" i="3" s="1"/>
  <c r="DW43" i="3" s="1" a="1"/>
  <c r="DW43" i="3" s="1"/>
  <c r="DX43" i="3" s="1" a="1"/>
  <c r="DX43" i="3" s="1"/>
  <c r="DY43" i="3" s="1" a="1"/>
  <c r="DY43" i="3" s="1"/>
  <c r="DZ43" i="3" s="1" a="1"/>
  <c r="DZ43" i="3" s="1"/>
  <c r="EA43" i="3" s="1" a="1"/>
  <c r="EA43" i="3" s="1"/>
  <c r="EB43" i="3" s="1" a="1"/>
  <c r="EB43" i="3" s="1"/>
  <c r="EC43" i="3" s="1" a="1"/>
  <c r="EC43" i="3" s="1"/>
  <c r="ED43" i="3" s="1" a="1"/>
  <c r="ED43" i="3" s="1"/>
  <c r="EE43" i="3" s="1" a="1"/>
  <c r="EE43" i="3" s="1"/>
  <c r="EF43" i="3" s="1" a="1"/>
  <c r="EF43" i="3" s="1"/>
  <c r="EG43" i="3" s="1" a="1"/>
  <c r="EG43" i="3" s="1"/>
  <c r="EH43" i="3" s="1" a="1"/>
  <c r="EH43" i="3" s="1"/>
  <c r="EI43" i="3" s="1" a="1"/>
  <c r="EI43" i="3" s="1"/>
  <c r="EJ43" i="3" s="1" a="1"/>
  <c r="EJ43" i="3" s="1"/>
  <c r="EK43" i="3" s="1" a="1"/>
  <c r="EK43" i="3" s="1"/>
  <c r="EL43" i="3" s="1" a="1"/>
  <c r="EL43" i="3" s="1"/>
  <c r="EM43" i="3" s="1" a="1"/>
  <c r="EM43" i="3" s="1"/>
  <c r="EN43" i="3" s="1" a="1"/>
  <c r="EN43" i="3" s="1"/>
  <c r="EO43" i="3" s="1" a="1"/>
  <c r="EO43" i="3" s="1"/>
  <c r="EP43" i="3" s="1" a="1"/>
  <c r="EP43" i="3" s="1"/>
  <c r="EQ43" i="3" s="1" a="1"/>
  <c r="EQ43" i="3" s="1"/>
  <c r="ER43" i="3" s="1" a="1"/>
  <c r="ER43" i="3" s="1"/>
  <c r="ES43" i="3" s="1" a="1"/>
  <c r="ES43" i="3" s="1"/>
  <c r="ET43" i="3" s="1" a="1"/>
  <c r="ET43" i="3" s="1"/>
  <c r="EU43" i="3" s="1" a="1"/>
  <c r="EU43" i="3" s="1"/>
  <c r="EV43" i="3" s="1" a="1"/>
  <c r="EV43" i="3" s="1"/>
  <c r="EW43" i="3" s="1" a="1"/>
  <c r="EW43" i="3" s="1"/>
  <c r="EX43" i="3" s="1" a="1"/>
  <c r="EX43" i="3" s="1"/>
  <c r="EY43" i="3" s="1" a="1"/>
  <c r="EY43" i="3" s="1"/>
  <c r="EZ43" i="3" s="1" a="1"/>
  <c r="EZ43" i="3" s="1"/>
  <c r="FA43" i="3" s="1" a="1"/>
  <c r="FA43" i="3" s="1"/>
  <c r="S40" i="3" l="1"/>
  <c r="S44" i="3"/>
  <c r="S41" i="3"/>
  <c r="S45" i="3"/>
  <c r="T41" i="3" l="1"/>
  <c r="T45" i="3"/>
  <c r="T40" i="3"/>
  <c r="T44" i="3"/>
  <c r="U45" i="3" l="1"/>
  <c r="U41" i="3"/>
  <c r="U44" i="3"/>
  <c r="U40" i="3"/>
  <c r="V45" i="3" l="1"/>
  <c r="V41" i="3"/>
  <c r="V44" i="3"/>
  <c r="V40" i="3"/>
  <c r="W41" i="3" l="1"/>
  <c r="W45" i="3"/>
  <c r="W44" i="3"/>
  <c r="W40" i="3"/>
  <c r="X44" i="3" l="1"/>
  <c r="X40" i="3"/>
  <c r="X45" i="3"/>
  <c r="X41" i="3"/>
  <c r="Y44" i="3" l="1"/>
  <c r="Y45" i="3"/>
  <c r="Y41" i="3"/>
  <c r="Y40" i="3" l="1"/>
  <c r="Z41" i="3"/>
  <c r="Z45" i="3"/>
  <c r="Z44" i="3"/>
  <c r="Z40" i="3"/>
  <c r="AA45" i="3" l="1"/>
  <c r="AA41" i="3"/>
  <c r="AB45" i="3" l="1"/>
  <c r="AB41" i="3"/>
  <c r="AA40" i="3"/>
  <c r="AA44" i="3"/>
  <c r="AC41" i="3" l="1"/>
  <c r="AC45" i="3"/>
  <c r="AB44" i="3"/>
  <c r="AB40" i="3"/>
  <c r="AD45" i="3" l="1"/>
  <c r="AD41" i="3"/>
  <c r="AC40" i="3"/>
  <c r="AC44" i="3"/>
  <c r="AE45" i="3" l="1"/>
  <c r="AD44" i="3"/>
  <c r="AD40" i="3"/>
  <c r="AE41" i="3" l="1"/>
  <c r="AF45" i="3"/>
  <c r="AF41" i="3"/>
  <c r="AE44" i="3"/>
  <c r="AE40" i="3"/>
  <c r="AF44" i="3" l="1"/>
  <c r="AF40" i="3"/>
  <c r="AG41" i="3" l="1"/>
  <c r="AG45" i="3"/>
  <c r="AG44" i="3"/>
  <c r="AG40" i="3"/>
  <c r="AH44" i="3" l="1"/>
  <c r="AH40" i="3"/>
  <c r="AH41" i="3"/>
  <c r="AH45" i="3"/>
  <c r="AI44" i="3" l="1"/>
  <c r="AI40" i="3"/>
  <c r="AI45" i="3"/>
  <c r="AI41" i="3"/>
  <c r="AJ45" i="3" l="1"/>
  <c r="AJ41" i="3"/>
  <c r="AJ44" i="3" l="1"/>
  <c r="AJ40" i="3"/>
  <c r="AK44" i="3" l="1"/>
  <c r="AK40" i="3"/>
  <c r="AK41" i="3"/>
  <c r="AK45" i="3"/>
  <c r="AL45" i="3" l="1"/>
  <c r="AL41" i="3"/>
  <c r="AL44" i="3"/>
  <c r="AL40" i="3"/>
  <c r="AM44" i="3" l="1"/>
  <c r="AM40" i="3"/>
  <c r="AM41" i="3"/>
  <c r="AM45" i="3"/>
  <c r="AN45" i="3" l="1"/>
  <c r="AN41" i="3"/>
  <c r="AN44" i="3"/>
  <c r="AN40" i="3"/>
  <c r="AO44" i="3" l="1"/>
  <c r="AO40" i="3"/>
  <c r="AO45" i="3" l="1"/>
  <c r="AO41" i="3"/>
  <c r="AP44" i="3"/>
  <c r="AP40" i="3"/>
  <c r="AP41" i="3" l="1"/>
  <c r="AP45" i="3"/>
  <c r="AQ40" i="3"/>
  <c r="AQ44" i="3"/>
  <c r="AQ45" i="3" l="1"/>
  <c r="AQ41" i="3"/>
  <c r="AR41" i="3" l="1"/>
  <c r="AR45" i="3"/>
  <c r="AR40" i="3"/>
  <c r="AR44" i="3"/>
  <c r="AS40" i="3" l="1"/>
  <c r="AS44" i="3"/>
  <c r="AS41" i="3"/>
  <c r="AS45" i="3"/>
  <c r="AT44" i="3" l="1"/>
  <c r="AT40" i="3"/>
  <c r="AT45" i="3"/>
  <c r="AT41" i="3"/>
  <c r="AU40" i="3" l="1"/>
  <c r="AU44" i="3"/>
  <c r="AU41" i="3"/>
  <c r="AU45" i="3"/>
  <c r="AV45" i="3" l="1"/>
  <c r="AV41" i="3"/>
  <c r="AV40" i="3"/>
  <c r="AV44" i="3"/>
  <c r="AW45" i="3" l="1"/>
  <c r="AW41" i="3"/>
  <c r="AW40" i="3"/>
  <c r="AW44" i="3"/>
  <c r="AX45" i="3" l="1"/>
  <c r="AX41" i="3"/>
  <c r="AX44" i="3"/>
  <c r="AX40" i="3"/>
  <c r="AY40" i="3" l="1"/>
  <c r="AY44" i="3"/>
  <c r="AY41" i="3"/>
  <c r="AY45" i="3"/>
  <c r="AZ45" i="3" l="1"/>
  <c r="AZ41" i="3"/>
  <c r="AZ40" i="3" l="1"/>
  <c r="AZ44" i="3"/>
  <c r="BA44" i="3" l="1"/>
  <c r="BA40" i="3"/>
  <c r="BA41" i="3" l="1"/>
  <c r="BA45" i="3"/>
  <c r="BB44" i="3" l="1"/>
  <c r="BB40" i="3"/>
  <c r="BB45" i="3"/>
  <c r="BB41" i="3"/>
  <c r="BC40" i="3" l="1"/>
  <c r="BC44" i="3"/>
  <c r="BC41" i="3"/>
  <c r="BC45" i="3"/>
  <c r="BD45" i="3" l="1"/>
  <c r="BD41" i="3"/>
  <c r="BD44" i="3"/>
  <c r="BD40" i="3"/>
  <c r="BE41" i="3" l="1"/>
  <c r="BE45" i="3"/>
  <c r="BE40" i="3"/>
  <c r="BE44" i="3"/>
  <c r="BF44" i="3" l="1"/>
  <c r="BF40" i="3"/>
  <c r="BF45" i="3"/>
  <c r="BF41" i="3"/>
  <c r="BG45" i="3" l="1"/>
  <c r="BG41" i="3" l="1"/>
  <c r="BG44" i="3"/>
  <c r="BG40" i="3"/>
  <c r="BH40" i="3" l="1"/>
  <c r="BH44" i="3"/>
  <c r="BH41" i="3"/>
  <c r="BH45" i="3"/>
  <c r="BI45" i="3" l="1"/>
  <c r="BI41" i="3"/>
  <c r="BI40" i="3"/>
  <c r="BI44" i="3"/>
  <c r="BJ40" i="3" l="1"/>
  <c r="BJ44" i="3"/>
  <c r="BJ45" i="3"/>
  <c r="BJ41" i="3"/>
  <c r="BK45" i="3" l="1"/>
  <c r="BK41" i="3"/>
  <c r="BK40" i="3" l="1"/>
  <c r="BK44" i="3"/>
  <c r="BL41" i="3" l="1"/>
  <c r="BL45" i="3"/>
  <c r="BL40" i="3" l="1"/>
  <c r="BL44" i="3"/>
  <c r="BM44" i="3" l="1"/>
  <c r="BM40" i="3"/>
  <c r="BM45" i="3"/>
  <c r="BM41" i="3"/>
  <c r="BN41" i="3" l="1"/>
  <c r="BN45" i="3"/>
  <c r="BO45" i="3" l="1"/>
  <c r="BO41" i="3"/>
  <c r="BN40" i="3"/>
  <c r="BN44" i="3"/>
  <c r="BP45" i="3" l="1"/>
  <c r="BP41" i="3"/>
  <c r="BO40" i="3"/>
  <c r="BO44" i="3"/>
  <c r="BQ41" i="3" l="1"/>
  <c r="BQ45" i="3"/>
  <c r="BP44" i="3"/>
  <c r="BP40" i="3"/>
  <c r="BR41" i="3" l="1"/>
  <c r="BQ40" i="3"/>
  <c r="BQ44" i="3"/>
  <c r="BR45" i="3" l="1"/>
  <c r="BS41" i="3"/>
  <c r="BS45" i="3"/>
  <c r="BR40" i="3"/>
  <c r="BR44" i="3"/>
  <c r="BT41" i="3" l="1"/>
  <c r="BT45" i="3"/>
  <c r="BS40" i="3"/>
  <c r="BS44" i="3"/>
  <c r="BT44" i="3" l="1"/>
  <c r="BT40" i="3"/>
  <c r="BU44" i="3" l="1"/>
  <c r="BU40" i="3"/>
  <c r="BU41" i="3"/>
  <c r="BU45" i="3"/>
  <c r="BV45" i="3" l="1"/>
  <c r="BV41" i="3"/>
  <c r="BV40" i="3"/>
  <c r="BV44" i="3"/>
  <c r="BW45" i="3" l="1"/>
  <c r="BW41" i="3"/>
  <c r="BW40" i="3"/>
  <c r="BW44" i="3"/>
  <c r="BX44" i="3" l="1"/>
  <c r="BX40" i="3"/>
  <c r="BX41" i="3"/>
  <c r="BX45" i="3"/>
  <c r="BY41" i="3" l="1"/>
  <c r="BY45" i="3"/>
  <c r="BY40" i="3"/>
  <c r="BY44" i="3"/>
  <c r="BZ41" i="3" l="1"/>
  <c r="BZ45" i="3"/>
  <c r="BZ44" i="3"/>
  <c r="BZ40" i="3"/>
  <c r="CA45" i="3" l="1"/>
  <c r="CA41" i="3"/>
  <c r="CA44" i="3"/>
  <c r="CA40" i="3"/>
  <c r="CB40" i="3" l="1"/>
  <c r="CB44" i="3"/>
  <c r="CB41" i="3"/>
  <c r="CB45" i="3"/>
  <c r="CC44" i="3" l="1"/>
  <c r="CC40" i="3"/>
  <c r="CC45" i="3"/>
  <c r="CC41" i="3"/>
  <c r="CD44" i="3" l="1"/>
  <c r="CD40" i="3"/>
  <c r="CD41" i="3"/>
  <c r="CD45" i="3"/>
  <c r="CE44" i="3" l="1"/>
  <c r="CE40" i="3"/>
  <c r="CE41" i="3"/>
  <c r="CE45" i="3"/>
  <c r="CF44" i="3" l="1"/>
  <c r="CF40" i="3"/>
  <c r="CF41" i="3"/>
  <c r="CF45" i="3"/>
  <c r="CG44" i="3" l="1"/>
  <c r="CG40" i="3"/>
  <c r="CG41" i="3"/>
  <c r="CG45" i="3"/>
  <c r="CH44" i="3" l="1"/>
  <c r="CH40" i="3"/>
  <c r="CH41" i="3"/>
  <c r="CH45" i="3"/>
  <c r="CI40" i="3" l="1"/>
  <c r="CI44" i="3"/>
  <c r="CI45" i="3"/>
  <c r="CI41" i="3"/>
  <c r="CJ44" i="3" l="1"/>
  <c r="CJ40" i="3"/>
  <c r="CJ45" i="3"/>
  <c r="CJ41" i="3"/>
  <c r="CK45" i="3" l="1"/>
  <c r="CK41" i="3"/>
  <c r="CK40" i="3"/>
  <c r="CK44" i="3"/>
  <c r="CL41" i="3" l="1"/>
  <c r="CL45" i="3"/>
  <c r="CL44" i="3"/>
  <c r="CL40" i="3"/>
  <c r="CM44" i="3" l="1"/>
  <c r="CM40" i="3"/>
  <c r="CM45" i="3"/>
  <c r="CM41" i="3"/>
  <c r="CN45" i="3" l="1"/>
  <c r="CN41" i="3"/>
  <c r="CO45" i="3" l="1"/>
  <c r="CO41" i="3"/>
  <c r="CN40" i="3"/>
  <c r="CN44" i="3"/>
  <c r="CP41" i="3" l="1"/>
  <c r="CP45" i="3"/>
  <c r="CO44" i="3"/>
  <c r="CO40" i="3"/>
  <c r="CQ41" i="3" l="1"/>
  <c r="CQ45" i="3"/>
  <c r="CP44" i="3"/>
  <c r="CP40" i="3"/>
  <c r="CR41" i="3" l="1"/>
  <c r="CR45" i="3"/>
  <c r="CQ40" i="3"/>
  <c r="CQ44" i="3"/>
  <c r="CR44" i="3" l="1"/>
  <c r="CR40" i="3"/>
  <c r="CS40" i="3" l="1"/>
  <c r="CS44" i="3"/>
  <c r="CS45" i="3"/>
  <c r="CS41" i="3"/>
  <c r="CT40" i="3" l="1"/>
  <c r="CT44" i="3"/>
  <c r="CT45" i="3"/>
  <c r="CT41" i="3"/>
  <c r="CU40" i="3" l="1"/>
  <c r="CU44" i="3"/>
  <c r="CU41" i="3"/>
  <c r="CU45" i="3"/>
  <c r="CV45" i="3" l="1"/>
  <c r="CV41" i="3" l="1"/>
  <c r="CV44" i="3"/>
  <c r="CV40" i="3"/>
  <c r="CW40" i="3" l="1"/>
  <c r="CW44" i="3"/>
  <c r="CW41" i="3"/>
  <c r="CW45" i="3"/>
  <c r="CX41" i="3" l="1"/>
  <c r="CX45" i="3"/>
  <c r="CX44" i="3" l="1"/>
  <c r="CX40" i="3"/>
  <c r="CY40" i="3" l="1"/>
  <c r="CY44" i="3"/>
  <c r="CY45" i="3" l="1"/>
  <c r="CY41" i="3"/>
  <c r="CZ44" i="3"/>
  <c r="CZ40" i="3"/>
  <c r="CZ41" i="3" l="1"/>
  <c r="CZ45" i="3"/>
  <c r="DA40" i="3"/>
  <c r="DA44" i="3"/>
  <c r="DA41" i="3" l="1"/>
  <c r="DA45" i="3"/>
  <c r="DB41" i="3" l="1"/>
  <c r="DB45" i="3"/>
  <c r="DB44" i="3"/>
  <c r="DB40" i="3"/>
  <c r="DC45" i="3" l="1"/>
  <c r="DC41" i="3"/>
  <c r="DC40" i="3"/>
  <c r="DC44" i="3"/>
  <c r="DD41" i="3" l="1"/>
  <c r="DD45" i="3"/>
  <c r="DD44" i="3"/>
  <c r="DD40" i="3"/>
  <c r="DE45" i="3" l="1"/>
  <c r="DE41" i="3"/>
  <c r="DE44" i="3"/>
  <c r="DE40" i="3"/>
  <c r="DF45" i="3" l="1"/>
  <c r="DF41" i="3"/>
  <c r="DF40" i="3"/>
  <c r="DF44" i="3"/>
  <c r="DG45" i="3" l="1"/>
  <c r="DG41" i="3"/>
  <c r="DG44" i="3"/>
  <c r="DG40" i="3"/>
  <c r="DH45" i="3" l="1"/>
  <c r="DH41" i="3"/>
  <c r="DH40" i="3"/>
  <c r="DH44" i="3"/>
  <c r="DI41" i="3" l="1"/>
  <c r="DI45" i="3"/>
  <c r="DI40" i="3"/>
  <c r="DI44" i="3"/>
  <c r="DJ45" i="3" l="1"/>
  <c r="DJ41" i="3"/>
  <c r="DJ40" i="3"/>
  <c r="DJ44" i="3"/>
  <c r="DK45" i="3" l="1"/>
  <c r="DK41" i="3"/>
  <c r="DK40" i="3"/>
  <c r="DK44" i="3"/>
  <c r="DL40" i="3" l="1"/>
  <c r="DL44" i="3"/>
  <c r="DL45" i="3"/>
  <c r="DL41" i="3"/>
  <c r="DM45" i="3" l="1"/>
  <c r="DM41" i="3"/>
  <c r="DM40" i="3"/>
  <c r="DM44" i="3"/>
  <c r="DN41" i="3" l="1"/>
  <c r="DN45" i="3"/>
  <c r="DN44" i="3"/>
  <c r="DN40" i="3"/>
  <c r="DO41" i="3" l="1"/>
  <c r="DO45" i="3"/>
  <c r="DO40" i="3"/>
  <c r="DO44" i="3"/>
  <c r="DP40" i="3" l="1"/>
  <c r="DP44" i="3"/>
  <c r="DP41" i="3"/>
  <c r="DP45" i="3"/>
  <c r="DQ41" i="3" l="1"/>
  <c r="DQ45" i="3"/>
  <c r="DQ40" i="3"/>
  <c r="DQ44" i="3"/>
  <c r="DR45" i="3" l="1"/>
  <c r="DR41" i="3"/>
  <c r="DR44" i="3"/>
  <c r="DR40" i="3"/>
  <c r="DS41" i="3" l="1"/>
  <c r="DS45" i="3"/>
  <c r="DS40" i="3"/>
  <c r="DS44" i="3"/>
  <c r="DT41" i="3" l="1"/>
  <c r="DT45" i="3"/>
  <c r="DT44" i="3"/>
  <c r="DT40" i="3"/>
  <c r="DU44" i="3" l="1"/>
  <c r="DU40" i="3"/>
  <c r="DU41" i="3"/>
  <c r="DU45" i="3"/>
  <c r="DV44" i="3" l="1"/>
  <c r="DV40" i="3"/>
  <c r="DV41" i="3"/>
  <c r="DV45" i="3"/>
  <c r="DW41" i="3" l="1"/>
  <c r="DW45" i="3"/>
  <c r="DW40" i="3"/>
  <c r="DW44" i="3"/>
  <c r="DX41" i="3" l="1"/>
  <c r="DX45" i="3"/>
  <c r="DX44" i="3"/>
  <c r="DX40" i="3"/>
  <c r="DY40" i="3" l="1"/>
  <c r="DY44" i="3"/>
  <c r="FB39" i="3"/>
  <c r="EA40" i="3" l="1"/>
  <c r="EA44" i="3"/>
  <c r="DY41" i="3"/>
  <c r="DY45" i="3"/>
  <c r="FC39" i="3"/>
  <c r="FD39" i="3" s="1"/>
  <c r="DZ40" i="3"/>
  <c r="DZ44" i="3"/>
  <c r="EB40" i="3" l="1"/>
  <c r="EB44" i="3"/>
  <c r="DZ41" i="3"/>
  <c r="DZ45" i="3"/>
  <c r="EA45" i="3" l="1"/>
  <c r="EA41" i="3"/>
  <c r="EC44" i="3"/>
  <c r="EC40" i="3"/>
  <c r="EB45" i="3" l="1"/>
  <c r="EB41" i="3"/>
  <c r="ED40" i="3"/>
  <c r="ED44" i="3"/>
  <c r="EC41" i="3" l="1"/>
  <c r="EC45" i="3"/>
  <c r="EE40" i="3"/>
  <c r="EE44" i="3"/>
  <c r="ED45" i="3" l="1"/>
  <c r="ED41" i="3"/>
  <c r="EF44" i="3"/>
  <c r="EF40" i="3"/>
  <c r="EE45" i="3" l="1"/>
  <c r="EE41" i="3"/>
  <c r="EG44" i="3"/>
  <c r="EG40" i="3"/>
  <c r="EF41" i="3" l="1"/>
  <c r="EF45" i="3"/>
  <c r="EH40" i="3"/>
  <c r="EH44" i="3"/>
  <c r="EG45" i="3" l="1"/>
  <c r="EG41" i="3"/>
  <c r="EI44" i="3"/>
  <c r="EI40" i="3"/>
  <c r="EH41" i="3" l="1"/>
  <c r="EH45" i="3"/>
  <c r="EJ44" i="3"/>
  <c r="EJ40" i="3"/>
  <c r="EI45" i="3" l="1"/>
  <c r="EI41" i="3"/>
  <c r="EK40" i="3"/>
  <c r="EK44" i="3"/>
  <c r="EJ41" i="3" l="1"/>
  <c r="EJ45" i="3"/>
  <c r="EL44" i="3"/>
  <c r="EL40" i="3"/>
  <c r="EK41" i="3" l="1"/>
  <c r="EK45" i="3"/>
  <c r="EM44" i="3"/>
  <c r="EM40" i="3"/>
  <c r="EL41" i="3" l="1"/>
  <c r="EL45" i="3"/>
  <c r="EN40" i="3"/>
  <c r="EN44" i="3"/>
  <c r="EM45" i="3" l="1"/>
  <c r="EM41" i="3"/>
  <c r="EO44" i="3"/>
  <c r="EO40" i="3"/>
  <c r="EN45" i="3" l="1"/>
  <c r="EN41" i="3"/>
  <c r="EP44" i="3"/>
  <c r="EP40" i="3"/>
  <c r="EO41" i="3" l="1"/>
  <c r="EO45" i="3"/>
  <c r="EQ44" i="3"/>
  <c r="EQ40" i="3"/>
  <c r="EP45" i="3" l="1"/>
  <c r="EP41" i="3"/>
  <c r="ER44" i="3"/>
  <c r="ER40" i="3"/>
  <c r="EQ45" i="3" l="1"/>
  <c r="EQ41" i="3"/>
  <c r="ES44" i="3"/>
  <c r="ES40" i="3"/>
  <c r="ER45" i="3" l="1"/>
  <c r="ER41" i="3"/>
  <c r="ET44" i="3"/>
  <c r="ET40" i="3"/>
  <c r="ES45" i="3" l="1"/>
  <c r="ES41" i="3"/>
  <c r="EU40" i="3"/>
  <c r="EU44" i="3"/>
  <c r="ET45" i="3" l="1"/>
  <c r="ET41" i="3"/>
  <c r="EV44" i="3"/>
  <c r="EV40" i="3"/>
  <c r="EU45" i="3" l="1"/>
  <c r="EU41" i="3"/>
  <c r="EW44" i="3"/>
  <c r="EW40" i="3"/>
  <c r="EV45" i="3" l="1"/>
  <c r="EV41" i="3"/>
  <c r="EX44" i="3"/>
  <c r="EX40" i="3"/>
  <c r="EW45" i="3" l="1"/>
  <c r="EW41" i="3"/>
  <c r="EY44" i="3"/>
  <c r="EY40" i="3"/>
  <c r="FB43" i="3" l="1"/>
  <c r="FC43" i="3" s="1"/>
  <c r="FD43" i="3" s="1"/>
  <c r="EX45" i="3"/>
  <c r="EX41" i="3"/>
  <c r="EZ44" i="3"/>
  <c r="EZ40" i="3"/>
  <c r="FB47" i="3" l="1"/>
  <c r="FC47" i="3" s="1"/>
  <c r="FD47" i="3" s="1"/>
  <c r="EY45" i="3"/>
  <c r="EY41" i="3"/>
  <c r="FB37" i="3"/>
  <c r="FA44" i="3"/>
  <c r="FB44" i="3" s="1"/>
  <c r="FC44" i="3" s="1"/>
  <c r="FA40" i="3"/>
  <c r="FB40" i="3" s="1"/>
  <c r="FC40" i="3" s="1"/>
  <c r="EZ45" i="3" l="1"/>
  <c r="EZ41" i="3"/>
  <c r="FD40" i="3"/>
  <c r="FD44" i="3"/>
  <c r="FC37" i="3"/>
  <c r="FB38" i="3" l="1"/>
  <c r="FA41" i="3"/>
  <c r="FB41" i="3" s="1"/>
  <c r="FC41" i="3" s="1"/>
  <c r="FA45" i="3"/>
  <c r="FB45" i="3" s="1"/>
  <c r="FC45" i="3" s="1"/>
  <c r="FD37" i="3"/>
  <c r="FD45" i="3" l="1"/>
  <c r="N21" i="3" s="1"/>
  <c r="N20" i="3"/>
  <c r="FC38" i="3"/>
  <c r="C24" i="3"/>
  <c r="FD41" i="3"/>
  <c r="M21" i="3" s="1"/>
  <c r="M20" i="3"/>
  <c r="M24" i="3" l="1"/>
  <c r="M25" i="3" s="1"/>
  <c r="M22" i="3"/>
  <c r="FD38" i="3"/>
  <c r="L21" i="3" s="1"/>
  <c r="L20" i="3"/>
  <c r="N24" i="3"/>
  <c r="N25" i="3" s="1"/>
  <c r="N22" i="3"/>
  <c r="L24" i="3" l="1"/>
  <c r="L22" i="3"/>
  <c r="N23" i="3" s="1"/>
  <c r="L25" i="3" l="1"/>
  <c r="N26" i="3"/>
  <c r="M26" i="3"/>
  <c r="M23" i="3"/>
  <c r="M27" i="3" l="1"/>
  <c r="N28" i="3"/>
  <c r="N27" i="3"/>
  <c r="N29" i="3" l="1"/>
  <c r="B1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<sst xmlns="http://schemas.openxmlformats.org/spreadsheetml/2006/main" count="207" uniqueCount="197">
  <si>
    <t>Análise das Perdas pela não identificação e substituição de um boi-ladrão</t>
  </si>
  <si>
    <t>Esta planilha visa simular as perdas pela não identificação de animais de baixo desempenho. Para tal, assume que os animais (C27), uma vez identificados (C20), são vendidos e substituídos por animais de desempenho médio (a alternativa seria vender os de baix desempenho e não substituir, aumentando a oferta de pasto, para, através de uma menor lotação, obter um maior GDP). As células em branco podem ser alteradas pelo usuário. As células com borda roxa são o principal resultado a ser analisado. Este modelo não visa exaurir todos os detalhes, sendo apenas uma simulação inicial. Caso deseje explorar e desenvolver um estudo mais detalhado, contacte a BovExo (marketing@bovexo.com).</t>
  </si>
  <si>
    <t>Tutorial</t>
  </si>
  <si>
    <t>1. Células em branco podem ser alteradas.</t>
  </si>
  <si>
    <t>Ciclo Recria</t>
  </si>
  <si>
    <t>Interv para Identificar Boi de Baixo Desempenho</t>
  </si>
  <si>
    <t>Kg Vivo Produzidos</t>
  </si>
  <si>
    <t>Interv para reposição do boi</t>
  </si>
  <si>
    <t>Kg Abate Produzidos</t>
  </si>
  <si>
    <t>Méd @ Produzidas/Animal</t>
  </si>
  <si>
    <t>Dif @ Produzidas/animal</t>
  </si>
  <si>
    <t>Receita Total</t>
  </si>
  <si>
    <t>Receita Med / Animal</t>
  </si>
  <si>
    <t>Receita Adicional Total</t>
  </si>
  <si>
    <t>Receita Adicional / Animal</t>
  </si>
  <si>
    <t>Valor @</t>
  </si>
  <si>
    <t>Qtd</t>
  </si>
  <si>
    <t>Aprov % Carcaça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</si>
  <si>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</si>
  <si>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</si>
  <si>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</si>
  <si>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</si>
  <si>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</si>
  <si>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</si>
  <si>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</si>
  <si>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</si>
  <si>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</si>
  <si>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</si>
  <si>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</si>
  <si>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</si>
  <si>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</si>
  <si>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</si>
  <si>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</si>
  <si>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</si>
  <si>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</si>
  <si>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</si>
  <si>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</si>
  <si>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</si>
  <si>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</si>
  <si>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</si>
  <si>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</si>
  <si>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</si>
  <si>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</si>
  <si>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</si>
  <si>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</si>
  <si>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</si>
  <si>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</si>
  <si>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</si>
  <si>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</si>
  <si>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</si>
  <si>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</si>
  <si>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</si>
  <si>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</si>
  <si>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</si>
  <si>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</si>
  <si>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</si>
  <si>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</si>
  <si>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</si>
  <si>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</si>
  <si>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</si>
  <si>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</si>
  <si>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</si>
  <si>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</si>
  <si>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</si>
  <si>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</si>
  <si>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</si>
  <si>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</si>
  <si>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</si>
  <si>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</si>
  <si>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</si>
  <si>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Peso Final</t>
  </si>
  <si>
    <t>Kg Produzidos</t>
  </si>
  <si>
    <t>Kg Abate (Prod x Aprov)</t>
  </si>
  <si>
    <t>GDP Medio Semanal (kg)</t>
  </si>
  <si>
    <t>Cabeceira</t>
  </si>
  <si>
    <t>Meio</t>
  </si>
  <si>
    <t>Fundo</t>
  </si>
  <si>
    <t>Subst. Boi Ladrao</t>
  </si>
  <si>
    <t>REFERENCIAL</t>
  </si>
  <si>
    <t>SUA OPERAÇÃO</t>
  </si>
  <si>
    <t>Receita Adicional Total (Oper x Ref)</t>
  </si>
  <si>
    <t>Receita Adicional / Animal (Oper x Ref)</t>
  </si>
  <si>
    <t>Qtd Animais</t>
  </si>
  <si>
    <t>Dif Peso entre Cabec / Fundo</t>
  </si>
  <si>
    <t>Peso Médio/Cab na Compra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</si>
  <si>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</si>
  <si>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</si>
  <si>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</si>
  <si>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</si>
  <si>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</si>
  <si>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</si>
  <si>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</si>
  <si>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</si>
  <si>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</si>
  <si>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</si>
  <si>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</si>
  <si>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</si>
  <si>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</si>
  <si>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</si>
  <si>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</si>
  <si>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</si>
  <si>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</si>
  <si>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</si>
  <si>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</si>
  <si>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</si>
  <si>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</si>
  <si>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</si>
  <si>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</si>
  <si>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</si>
  <si>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</si>
  <si>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</si>
  <si>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</si>
  <si>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</si>
  <si>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</si>
  <si>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</si>
  <si>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</si>
  <si>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</si>
  <si>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</si>
  <si>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</si>
  <si>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</si>
  <si>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</si>
  <si>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</si>
  <si>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</si>
  <si>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</si>
  <si>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</si>
  <si>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</si>
  <si>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</si>
  <si>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</si>
  <si>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</si>
  <si>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</si>
  <si>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</si>
  <si>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</si>
  <si>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</si>
  <si>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</si>
  <si>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</si>
  <si>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</si>
  <si>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</si>
  <si>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</si>
  <si>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</si>
  <si>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</si>
  <si>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</si>
  <si>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</si>
  <si>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</si>
  <si>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</si>
  <si>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</si>
  <si>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</si>
  <si>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</si>
  <si>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</si>
  <si>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</si>
  <si>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</si>
  <si>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</si>
  <si>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</si>
  <si>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</si>
  <si>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</si>
  <si>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</si>
  <si>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</si>
  <si>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</si>
  <si>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</si>
  <si>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</si>
  <si>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</si>
  <si>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GMD Médio</t>
  </si>
  <si>
    <t>Peso Med Final Estimado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</si>
  <si>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</si>
  <si>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</si>
  <si>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</si>
  <si>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</si>
  <si>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</si>
  <si>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</si>
  <si>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</si>
  <si>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</si>
  <si>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</si>
  <si>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</si>
  <si>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</si>
  <si>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</si>
  <si>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</si>
  <si>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</si>
  <si>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</si>
  <si>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</si>
  <si>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</si>
  <si>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</si>
  <si>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</si>
  <si>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</si>
  <si>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</si>
  <si>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</si>
  <si>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</si>
  <si>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S151</t>
  </si>
  <si>
    <t>S152</t>
  </si>
  <si>
    <t>S153</t>
  </si>
  <si>
    <t>2. As cêlulas M26 e M27 mostram a receita adicional, em relação à prática de não identificar/substituir boi-ladrão, para uma prática referencial (a melhor prática).</t>
  </si>
  <si>
    <t>3. As célulasN26 e N27 mostram a receita adicional para a sua operação, de acordo com os prazos estabelecidos em G19 e G20.</t>
  </si>
  <si>
    <t>Sem substituir Boi-Ladrão</t>
  </si>
  <si>
    <t>Animais Cabeceira</t>
  </si>
  <si>
    <t>Animais Meio</t>
  </si>
  <si>
    <t>Animais Fundo</t>
  </si>
  <si>
    <t>% no Total Cab</t>
  </si>
  <si>
    <t>Total</t>
  </si>
  <si>
    <t>O REFERENCIAL denota o intervalo que a melhor prática de identficação e substituição conseguiria. Considere 5 semanas (cenário em que se usa balança de passagem, com 1 semana para identificaça6o e 4 semanas para reposição). Para a SUA OPERAÇÃO, sugerimos, inicialmente, 8 semanas para identificar (5 pesagens a cada 15 dias, em balança individual convencional) mais 4 semanas para trocar o Fundo por um Meio. Se você tiver dúvidas sobre a frequência de pesagem, consulte nosso outro estudo, sobre este 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</si>
</sst>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\ &quot;semanas&quot;"/>
    <numFmt numFmtId="167" formatCode="#,##0.0\ &quot;kg&quot;"/>
    <numFmt numFmtId="168" formatCode="#,##0\ &quot;cab&quot;"/>
    <numFmt numFmtId="169" formatCode="#,##0.0\ &quot;@&quot;"/>
    <numFmt numFmtId="170" formatCode="#,##0\ &quot;kg PV&quot;"/>
    <numFmt numFmtId="171" formatCode="#,##0.00\ &quot;@&quot;"/>
    <numFmt numFmtId="172" formatCode="\R&quot;$&quot;\ * #,##0&quot; /@&quot;\ ;[Red]\(\R&quot;$&quot;\ * #,##0\)&quot; /@&quot;\ "/>
    <numFmt numFmtId="173" formatCode="#,##0.00\ &quot;kg&quot;"/>
    <numFmt numFmtId="174" formatCode="#,##0.00\ &quot;kg/dia/cab&quot;"/>
    <numFmt numFmtId="175" formatCode="#,##0\ &quot;dias&quot;"/>
    <numFmt numFmtId="176" formatCode="\R&quot;$&quot;\ * #,##0.0&quot;/cab&quot;\ ;[Red]\(\R&quot;$&quot;\ * #,##0.0\)&quot;/cab&quot;\ "/>
    <numFmt numFmtId="177" formatCode="\R&quot;$&quot;\ * #,##0.00;[Red]\(\R&quot;$&quot;\ * #,##0.00\)"/>
  </numFmts>
  <fonts count="15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20"/>
      <color theme="1"/>
      <name val="Calibri"/>
      <family val="2"/>
    </font>
    <font>
      <sz val="12"/>
      <name val="Arial"/>
      <family val="2"/>
    </font>
    <font>
      <b/>
      <sz val="12"/>
      <color rgb="FFFF0000"/>
      <name val="Calibri"/>
      <family val="2"/>
    </font>
    <font>
      <sz val="12"/>
      <color rgb="FFD8D8D8"/>
      <name val="Calibri"/>
      <family val="2"/>
    </font>
    <font>
      <sz val="12"/>
      <color rgb="FFFF0000"/>
      <name val="Calibri"/>
      <family val="2"/>
    </font>
    <font>
      <sz val="12"/>
      <color rgb="FF7030A0"/>
      <name val="Calibri"/>
      <family val="2"/>
    </font>
    <font>
      <sz val="8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 applyFont="1" applyAlignment="1"/>
    <xf numFmtId="0" fontId="2" fillId="2" borderId="1" xfId="0" applyFont="1" applyFill="1" applyBorder="1"/>
    <xf numFmtId="0" fontId="2" fillId="3" borderId="1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6" fillId="2" borderId="1" xfId="0" applyFont="1" applyFill="1" applyBorder="1"/>
    <xf numFmtId="0" fontId="2" fillId="2" borderId="6" xfId="0" applyFont="1" applyFill="1" applyBorder="1"/>
    <xf numFmtId="0" fontId="2" fillId="2" borderId="9" xfId="0" applyFont="1" applyFill="1" applyBorder="1" applyAlignment="1">
      <alignment wrapText="1"/>
    </xf>
    <xf numFmtId="0" fontId="7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173" fontId="2" fillId="2" borderId="23" xfId="0" applyNumberFormat="1" applyFont="1" applyFill="1" applyBorder="1" applyAlignment="1">
      <alignment horizontal="right"/>
    </xf>
    <xf numFmtId="173" fontId="2" fillId="2" borderId="24" xfId="0" applyNumberFormat="1" applyFont="1" applyFill="1" applyBorder="1" applyAlignment="1">
      <alignment horizontal="right"/>
    </xf>
    <xf numFmtId="173" fontId="2" fillId="2" borderId="1" xfId="0" applyNumberFormat="1" applyFont="1" applyFill="1" applyBorder="1" applyAlignment="1">
      <alignment horizontal="right"/>
    </xf>
    <xf numFmtId="165" fontId="2" fillId="2" borderId="25" xfId="0" applyNumberFormat="1" applyFont="1" applyFill="1" applyBorder="1"/>
    <xf numFmtId="173" fontId="2" fillId="2" borderId="7" xfId="0" applyNumberFormat="1" applyFont="1" applyFill="1" applyBorder="1" applyAlignment="1">
      <alignment horizontal="right"/>
    </xf>
    <xf numFmtId="173" fontId="2" fillId="2" borderId="8" xfId="0" applyNumberFormat="1" applyFont="1" applyFill="1" applyBorder="1" applyAlignment="1">
      <alignment horizontal="right"/>
    </xf>
    <xf numFmtId="165" fontId="2" fillId="2" borderId="26" xfId="0" applyNumberFormat="1" applyFont="1" applyFill="1" applyBorder="1"/>
    <xf numFmtId="173" fontId="2" fillId="2" borderId="10" xfId="0" applyNumberFormat="1" applyFont="1" applyFill="1" applyBorder="1" applyAlignment="1">
      <alignment horizontal="right"/>
    </xf>
    <xf numFmtId="173" fontId="2" fillId="2" borderId="12" xfId="0" applyNumberFormat="1" applyFont="1" applyFill="1" applyBorder="1" applyAlignment="1">
      <alignment horizontal="right"/>
    </xf>
    <xf numFmtId="173" fontId="2" fillId="2" borderId="13" xfId="0" applyNumberFormat="1" applyFont="1" applyFill="1" applyBorder="1" applyAlignment="1">
      <alignment horizontal="right"/>
    </xf>
    <xf numFmtId="0" fontId="0" fillId="0" borderId="0" xfId="0" applyFont="1" applyAlignment="1"/>
    <xf numFmtId="0" fontId="2" fillId="2" borderId="4" xfId="0" applyFont="1" applyFill="1" applyBorder="1"/>
    <xf numFmtId="173" fontId="2" fillId="2" borderId="4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textRotation="90"/>
    </xf>
    <xf numFmtId="0" fontId="7" fillId="2" borderId="4" xfId="0" applyFont="1" applyFill="1" applyBorder="1"/>
    <xf numFmtId="0" fontId="2" fillId="2" borderId="28" xfId="0" applyFont="1" applyFill="1" applyBorder="1"/>
    <xf numFmtId="0" fontId="2" fillId="2" borderId="34" xfId="0" applyFont="1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173" fontId="2" fillId="2" borderId="4" xfId="0" applyNumberFormat="1" applyFont="1" applyFill="1" applyBorder="1"/>
    <xf numFmtId="173" fontId="2" fillId="2" borderId="12" xfId="0" applyNumberFormat="1" applyFont="1" applyFill="1" applyBorder="1"/>
    <xf numFmtId="0" fontId="2" fillId="2" borderId="36" xfId="0" applyFont="1" applyFill="1" applyBorder="1"/>
    <xf numFmtId="165" fontId="2" fillId="2" borderId="37" xfId="0" applyNumberFormat="1" applyFont="1" applyFill="1" applyBorder="1"/>
    <xf numFmtId="173" fontId="2" fillId="2" borderId="38" xfId="0" applyNumberFormat="1" applyFont="1" applyFill="1" applyBorder="1" applyAlignment="1">
      <alignment horizontal="right"/>
    </xf>
    <xf numFmtId="173" fontId="2" fillId="2" borderId="39" xfId="0" applyNumberFormat="1" applyFont="1" applyFill="1" applyBorder="1" applyAlignment="1">
      <alignment horizontal="right"/>
    </xf>
    <xf numFmtId="0" fontId="2" fillId="2" borderId="40" xfId="0" applyFont="1" applyFill="1" applyBorder="1"/>
    <xf numFmtId="173" fontId="2" fillId="2" borderId="41" xfId="0" applyNumberFormat="1" applyFont="1" applyFill="1" applyBorder="1" applyAlignment="1">
      <alignment horizontal="right"/>
    </xf>
    <xf numFmtId="0" fontId="2" fillId="2" borderId="42" xfId="0" applyFont="1" applyFill="1" applyBorder="1"/>
    <xf numFmtId="165" fontId="2" fillId="2" borderId="43" xfId="0" applyNumberFormat="1" applyFont="1" applyFill="1" applyBorder="1"/>
    <xf numFmtId="173" fontId="2" fillId="2" borderId="44" xfId="0" applyNumberFormat="1" applyFont="1" applyFill="1" applyBorder="1" applyAlignment="1">
      <alignment horizontal="right"/>
    </xf>
    <xf numFmtId="173" fontId="2" fillId="2" borderId="45" xfId="0" applyNumberFormat="1" applyFont="1" applyFill="1" applyBorder="1" applyAlignment="1">
      <alignment horizontal="right"/>
    </xf>
    <xf numFmtId="0" fontId="2" fillId="2" borderId="31" xfId="0" applyFont="1" applyFill="1" applyBorder="1"/>
    <xf numFmtId="164" fontId="2" fillId="2" borderId="32" xfId="0" applyNumberFormat="1" applyFont="1" applyFill="1" applyBorder="1"/>
    <xf numFmtId="0" fontId="2" fillId="2" borderId="4" xfId="0" applyFont="1" applyFill="1" applyBorder="1" applyAlignment="1">
      <alignment horizontal="center" wrapText="1"/>
    </xf>
    <xf numFmtId="173" fontId="2" fillId="2" borderId="15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wrapText="1"/>
    </xf>
    <xf numFmtId="173" fontId="2" fillId="2" borderId="15" xfId="0" applyNumberFormat="1" applyFont="1" applyFill="1" applyBorder="1"/>
    <xf numFmtId="173" fontId="2" fillId="2" borderId="38" xfId="0" applyNumberFormat="1" applyFont="1" applyFill="1" applyBorder="1"/>
    <xf numFmtId="173" fontId="2" fillId="2" borderId="44" xfId="0" applyNumberFormat="1" applyFont="1" applyFill="1" applyBorder="1"/>
    <xf numFmtId="0" fontId="2" fillId="2" borderId="40" xfId="0" applyFont="1" applyFill="1" applyBorder="1" applyAlignment="1"/>
    <xf numFmtId="0" fontId="2" fillId="2" borderId="49" xfId="0" applyFont="1" applyFill="1" applyBorder="1"/>
    <xf numFmtId="0" fontId="0" fillId="5" borderId="0" xfId="0" applyFont="1" applyFill="1" applyAlignment="1"/>
    <xf numFmtId="9" fontId="2" fillId="2" borderId="48" xfId="0" applyNumberFormat="1" applyFont="1" applyFill="1" applyBorder="1"/>
    <xf numFmtId="0" fontId="2" fillId="2" borderId="20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173" fontId="2" fillId="2" borderId="51" xfId="0" applyNumberFormat="1" applyFont="1" applyFill="1" applyBorder="1" applyAlignment="1">
      <alignment horizontal="right"/>
    </xf>
    <xf numFmtId="173" fontId="2" fillId="2" borderId="14" xfId="0" applyNumberFormat="1" applyFont="1" applyFill="1" applyBorder="1" applyAlignment="1">
      <alignment horizontal="right"/>
    </xf>
    <xf numFmtId="173" fontId="2" fillId="2" borderId="17" xfId="0" applyNumberFormat="1" applyFont="1" applyFill="1" applyBorder="1" applyAlignment="1">
      <alignment horizontal="right"/>
    </xf>
    <xf numFmtId="173" fontId="2" fillId="2" borderId="9" xfId="0" applyNumberFormat="1" applyFont="1" applyFill="1" applyBorder="1" applyAlignment="1">
      <alignment horizontal="right"/>
    </xf>
    <xf numFmtId="173" fontId="2" fillId="2" borderId="52" xfId="0" applyNumberFormat="1" applyFont="1" applyFill="1" applyBorder="1" applyAlignment="1">
      <alignment horizontal="right"/>
    </xf>
    <xf numFmtId="173" fontId="2" fillId="2" borderId="53" xfId="0" applyNumberFormat="1" applyFont="1" applyFill="1" applyBorder="1" applyAlignment="1">
      <alignment horizontal="right"/>
    </xf>
    <xf numFmtId="173" fontId="2" fillId="2" borderId="54" xfId="0" applyNumberFormat="1" applyFont="1" applyFill="1" applyBorder="1" applyAlignment="1">
      <alignment horizontal="right"/>
    </xf>
    <xf numFmtId="173" fontId="2" fillId="2" borderId="55" xfId="0" applyNumberFormat="1" applyFont="1" applyFill="1" applyBorder="1" applyAlignment="1">
      <alignment horizontal="right"/>
    </xf>
    <xf numFmtId="173" fontId="2" fillId="2" borderId="11" xfId="0" applyNumberFormat="1" applyFont="1" applyFill="1" applyBorder="1" applyAlignment="1">
      <alignment horizontal="right"/>
    </xf>
    <xf numFmtId="0" fontId="8" fillId="2" borderId="4" xfId="0" applyFont="1" applyFill="1" applyBorder="1" applyAlignment="1">
      <alignment wrapText="1"/>
    </xf>
    <xf numFmtId="0" fontId="2" fillId="2" borderId="27" xfId="0" applyFont="1" applyFill="1" applyBorder="1"/>
    <xf numFmtId="0" fontId="2" fillId="2" borderId="27" xfId="0" applyFont="1" applyFill="1" applyBorder="1" applyAlignment="1">
      <alignment horizontal="right"/>
    </xf>
    <xf numFmtId="167" fontId="2" fillId="2" borderId="27" xfId="0" applyNumberFormat="1" applyFont="1" applyFill="1" applyBorder="1"/>
    <xf numFmtId="0" fontId="2" fillId="2" borderId="27" xfId="0" quotePrefix="1" applyFont="1" applyFill="1" applyBorder="1" applyAlignment="1">
      <alignment horizontal="right"/>
    </xf>
    <xf numFmtId="169" fontId="2" fillId="2" borderId="27" xfId="0" applyNumberFormat="1" applyFont="1" applyFill="1" applyBorder="1"/>
    <xf numFmtId="171" fontId="2" fillId="2" borderId="27" xfId="0" applyNumberFormat="1" applyFont="1" applyFill="1" applyBorder="1"/>
    <xf numFmtId="164" fontId="2" fillId="2" borderId="27" xfId="0" applyNumberFormat="1" applyFont="1" applyFill="1" applyBorder="1"/>
    <xf numFmtId="0" fontId="2" fillId="2" borderId="34" xfId="0" applyFont="1" applyFill="1" applyBorder="1"/>
    <xf numFmtId="167" fontId="2" fillId="2" borderId="35" xfId="0" applyNumberFormat="1" applyFont="1" applyFill="1" applyBorder="1"/>
    <xf numFmtId="169" fontId="2" fillId="2" borderId="35" xfId="0" applyNumberFormat="1" applyFont="1" applyFill="1" applyBorder="1"/>
    <xf numFmtId="171" fontId="2" fillId="2" borderId="35" xfId="0" applyNumberFormat="1" applyFont="1" applyFill="1" applyBorder="1"/>
    <xf numFmtId="164" fontId="2" fillId="2" borderId="35" xfId="0" applyNumberFormat="1" applyFont="1" applyFill="1" applyBorder="1"/>
    <xf numFmtId="0" fontId="2" fillId="2" borderId="32" xfId="0" applyFont="1" applyFill="1" applyBorder="1" applyAlignment="1">
      <alignment horizontal="right"/>
    </xf>
    <xf numFmtId="0" fontId="2" fillId="2" borderId="59" xfId="0" applyFont="1" applyFill="1" applyBorder="1"/>
    <xf numFmtId="0" fontId="2" fillId="2" borderId="60" xfId="0" applyFont="1" applyFill="1" applyBorder="1" applyAlignment="1">
      <alignment horizontal="right"/>
    </xf>
    <xf numFmtId="167" fontId="2" fillId="2" borderId="60" xfId="0" applyNumberFormat="1" applyFont="1" applyFill="1" applyBorder="1"/>
    <xf numFmtId="167" fontId="2" fillId="2" borderId="61" xfId="0" applyNumberFormat="1" applyFont="1" applyFill="1" applyBorder="1"/>
    <xf numFmtId="164" fontId="2" fillId="2" borderId="33" xfId="0" applyNumberFormat="1" applyFont="1" applyFill="1" applyBorder="1"/>
    <xf numFmtId="0" fontId="12" fillId="2" borderId="59" xfId="0" applyFont="1" applyFill="1" applyBorder="1"/>
    <xf numFmtId="0" fontId="13" fillId="2" borderId="60" xfId="0" applyFont="1" applyFill="1" applyBorder="1" applyAlignment="1">
      <alignment horizontal="right"/>
    </xf>
    <xf numFmtId="0" fontId="14" fillId="2" borderId="60" xfId="0" applyFont="1" applyFill="1" applyBorder="1"/>
    <xf numFmtId="177" fontId="13" fillId="2" borderId="60" xfId="0" applyNumberFormat="1" applyFont="1" applyFill="1" applyBorder="1"/>
    <xf numFmtId="177" fontId="13" fillId="2" borderId="61" xfId="0" applyNumberFormat="1" applyFont="1" applyFill="1" applyBorder="1"/>
    <xf numFmtId="0" fontId="14" fillId="2" borderId="64" xfId="0" applyFont="1" applyFill="1" applyBorder="1"/>
    <xf numFmtId="176" fontId="13" fillId="2" borderId="64" xfId="0" applyNumberFormat="1" applyFont="1" applyFill="1" applyBorder="1"/>
    <xf numFmtId="176" fontId="13" fillId="2" borderId="65" xfId="0" applyNumberFormat="1" applyFont="1" applyFill="1" applyBorder="1"/>
    <xf numFmtId="0" fontId="12" fillId="2" borderId="60" xfId="0" applyFont="1" applyFill="1" applyBorder="1" applyAlignment="1">
      <alignment horizontal="right"/>
    </xf>
    <xf numFmtId="0" fontId="12" fillId="2" borderId="60" xfId="0" applyFont="1" applyFill="1" applyBorder="1"/>
    <xf numFmtId="177" fontId="12" fillId="2" borderId="61" xfId="0" applyNumberFormat="1" applyFont="1" applyFill="1" applyBorder="1"/>
    <xf numFmtId="0" fontId="12" fillId="2" borderId="31" xfId="0" applyFont="1" applyFill="1" applyBorder="1"/>
    <xf numFmtId="0" fontId="12" fillId="2" borderId="32" xfId="0" applyFont="1" applyFill="1" applyBorder="1" applyAlignment="1">
      <alignment horizontal="right"/>
    </xf>
    <xf numFmtId="0" fontId="12" fillId="2" borderId="32" xfId="0" applyFont="1" applyFill="1" applyBorder="1"/>
    <xf numFmtId="176" fontId="12" fillId="2" borderId="33" xfId="0" applyNumberFormat="1" applyFont="1" applyFill="1" applyBorder="1"/>
    <xf numFmtId="0" fontId="2" fillId="2" borderId="41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right"/>
    </xf>
    <xf numFmtId="176" fontId="12" fillId="2" borderId="4" xfId="0" applyNumberFormat="1" applyFont="1" applyFill="1" applyBorder="1"/>
    <xf numFmtId="9" fontId="2" fillId="4" borderId="46" xfId="0" applyNumberFormat="1" applyFont="1" applyFill="1" applyBorder="1"/>
    <xf numFmtId="9" fontId="2" fillId="4" borderId="5" xfId="0" applyNumberFormat="1" applyFont="1" applyFill="1" applyBorder="1"/>
    <xf numFmtId="170" fontId="1" fillId="4" borderId="41" xfId="0" applyNumberFormat="1" applyFont="1" applyFill="1" applyBorder="1" applyAlignment="1"/>
    <xf numFmtId="9" fontId="1" fillId="2" borderId="69" xfId="0" applyNumberFormat="1" applyFont="1" applyFill="1" applyBorder="1"/>
    <xf numFmtId="0" fontId="0" fillId="5" borderId="67" xfId="0" applyFont="1" applyFill="1" applyBorder="1" applyAlignment="1"/>
    <xf numFmtId="0" fontId="2" fillId="6" borderId="1" xfId="0" applyFont="1" applyFill="1" applyBorder="1"/>
    <xf numFmtId="0" fontId="2" fillId="6" borderId="4" xfId="0" applyFont="1" applyFill="1" applyBorder="1"/>
    <xf numFmtId="0" fontId="2" fillId="2" borderId="70" xfId="0" applyFont="1" applyFill="1" applyBorder="1" applyAlignment="1"/>
    <xf numFmtId="0" fontId="5" fillId="2" borderId="4" xfId="0" applyFont="1" applyFill="1" applyBorder="1"/>
    <xf numFmtId="0" fontId="8" fillId="2" borderId="4" xfId="0" applyFont="1" applyFill="1" applyBorder="1"/>
    <xf numFmtId="0" fontId="11" fillId="5" borderId="71" xfId="0" applyFont="1" applyFill="1" applyBorder="1" applyAlignment="1"/>
    <xf numFmtId="172" fontId="1" fillId="3" borderId="50" xfId="0" applyNumberFormat="1" applyFont="1" applyFill="1" applyBorder="1" applyProtection="1">
      <protection locked="0"/>
    </xf>
    <xf numFmtId="175" fontId="1" fillId="3" borderId="10" xfId="0" applyNumberFormat="1" applyFont="1" applyFill="1" applyBorder="1" applyProtection="1">
      <protection locked="0"/>
    </xf>
    <xf numFmtId="168" fontId="1" fillId="3" borderId="39" xfId="0" applyNumberFormat="1" applyFont="1" applyFill="1" applyBorder="1" applyProtection="1">
      <protection locked="0"/>
    </xf>
    <xf numFmtId="170" fontId="1" fillId="3" borderId="41" xfId="0" applyNumberFormat="1" applyFont="1" applyFill="1" applyBorder="1" applyAlignment="1" applyProtection="1">
      <protection locked="0"/>
    </xf>
    <xf numFmtId="174" fontId="1" fillId="0" borderId="41" xfId="0" applyNumberFormat="1" applyFont="1" applyBorder="1" applyAlignment="1" applyProtection="1">
      <protection locked="0"/>
    </xf>
    <xf numFmtId="9" fontId="1" fillId="3" borderId="41" xfId="0" applyNumberFormat="1" applyFont="1" applyFill="1" applyBorder="1" applyProtection="1">
      <protection locked="0"/>
    </xf>
    <xf numFmtId="9" fontId="1" fillId="3" borderId="68" xfId="0" applyNumberFormat="1" applyFont="1" applyFill="1" applyBorder="1" applyProtection="1">
      <protection locked="0"/>
    </xf>
    <xf numFmtId="9" fontId="2" fillId="3" borderId="41" xfId="0" applyNumberFormat="1" applyFont="1" applyFill="1" applyBorder="1" applyProtection="1">
      <protection locked="0"/>
    </xf>
    <xf numFmtId="9" fontId="2" fillId="3" borderId="45" xfId="0" applyNumberFormat="1" applyFont="1" applyFill="1" applyBorder="1" applyProtection="1">
      <protection locked="0"/>
    </xf>
    <xf numFmtId="166" fontId="2" fillId="3" borderId="27" xfId="0" applyNumberFormat="1" applyFont="1" applyFill="1" applyBorder="1" applyProtection="1">
      <protection locked="0"/>
    </xf>
    <xf numFmtId="166" fontId="2" fillId="3" borderId="35" xfId="0" applyNumberFormat="1" applyFont="1" applyFill="1" applyBorder="1" applyProtection="1">
      <protection locked="0"/>
    </xf>
    <xf numFmtId="0" fontId="11" fillId="5" borderId="31" xfId="0" applyFont="1" applyFill="1" applyBorder="1" applyAlignment="1"/>
    <xf numFmtId="166" fontId="2" fillId="4" borderId="32" xfId="0" applyNumberFormat="1" applyFont="1" applyFill="1" applyBorder="1" applyProtection="1">
      <protection locked="0"/>
    </xf>
    <xf numFmtId="166" fontId="2" fillId="4" borderId="33" xfId="0" applyNumberFormat="1" applyFont="1" applyFill="1" applyBorder="1" applyProtection="1">
      <protection locked="0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textRotation="90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2" fillId="2" borderId="16" xfId="0" applyFont="1" applyFill="1" applyBorder="1" applyAlignment="1">
      <alignment horizontal="center" wrapText="1"/>
    </xf>
    <xf numFmtId="0" fontId="4" fillId="0" borderId="21" xfId="0" applyFont="1" applyBorder="1"/>
    <xf numFmtId="0" fontId="4" fillId="0" borderId="22" xfId="0" applyFont="1" applyBorder="1"/>
    <xf numFmtId="0" fontId="2" fillId="2" borderId="46" xfId="0" applyFont="1" applyFill="1" applyBorder="1" applyAlignment="1">
      <alignment horizontal="center"/>
    </xf>
    <xf numFmtId="0" fontId="4" fillId="0" borderId="5" xfId="0" applyFont="1" applyBorder="1"/>
    <xf numFmtId="0" fontId="2" fillId="2" borderId="29" xfId="0" applyFont="1" applyFill="1" applyBorder="1" applyAlignment="1">
      <alignment horizontal="center" wrapText="1"/>
    </xf>
    <xf numFmtId="0" fontId="2" fillId="2" borderId="64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65" xfId="0" applyFont="1" applyFill="1" applyBorder="1" applyAlignment="1">
      <alignment horizontal="center" wrapText="1"/>
    </xf>
    <xf numFmtId="0" fontId="10" fillId="2" borderId="36" xfId="0" applyFont="1" applyFill="1" applyBorder="1" applyAlignment="1">
      <alignment horizontal="center" wrapText="1"/>
    </xf>
    <xf numFmtId="0" fontId="10" fillId="2" borderId="56" xfId="0" applyFont="1" applyFill="1" applyBorder="1" applyAlignment="1">
      <alignment horizontal="center" wrapText="1"/>
    </xf>
    <xf numFmtId="0" fontId="10" fillId="2" borderId="62" xfId="0" applyFont="1" applyFill="1" applyBorder="1" applyAlignment="1">
      <alignment horizontal="center" wrapText="1"/>
    </xf>
    <xf numFmtId="0" fontId="10" fillId="2" borderId="63" xfId="0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right" wrapText="1"/>
    </xf>
    <xf numFmtId="0" fontId="13" fillId="2" borderId="66" xfId="0" applyFont="1" applyFill="1" applyBorder="1" applyAlignment="1">
      <alignment horizontal="right" wrapText="1"/>
    </xf>
    <xf numFmtId="0" fontId="2" fillId="2" borderId="57" xfId="0" applyFont="1" applyFill="1" applyBorder="1" applyAlignment="1">
      <alignment horizontal="right"/>
    </xf>
    <xf numFmtId="0" fontId="2" fillId="2" borderId="5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533400</xdr:colOff>
      <xdr:row>1</xdr:row>
      <xdr:rowOff>38100</xdr:rowOff>
    </xdr:from>
    <xdr:ext cx="866775" cy="1333500"/>
    <xdr:pic>
      <xdr:nvPicPr>
        <xdr:cNvPr id="2" name="image1.png">
          <a:extLst>
            <a:ext uri="{FF2B5EF4-FFF2-40B4-BE49-F238E27FC236}">
              <a16:creationId xmlns:a16="http://schemas.microsoft.com/office/drawing/2014/main" id="{B5F38E03-4122-C14D-BE79-4305687566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0" y="228600"/>
          <a:ext cx="866775" cy="1333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EF479-FD77-5940-9ED7-975E25E517F1}">
  <dimension ref="A1:FD933"/>
  <sheetViews>
    <sheetView tabSelected="1" topLeftCell="A10" zoomScale="87" zoomScaleNormal="87" workbookViewId="0">
      <selection activeCell="H22" sqref="H22"/>
    </sheetView>
  </sheetViews>
  <sheetFormatPr baseColWidth="10" defaultColWidth="11.28515625" defaultRowHeight="17" customHeight="1" x14ac:dyDescent="0.2"/>
  <cols>
    <col min="1" max="1" width="4" style="27" customWidth="1"/>
    <col min="2" max="2" width="26.28515625" style="27" customWidth="1"/>
    <col min="3" max="3" width="15" style="27" customWidth="1"/>
    <col min="4" max="4" width="13.5703125" style="27" customWidth="1"/>
    <col min="5" max="5" width="6.85546875" style="27" customWidth="1"/>
    <col min="6" max="6" width="19.42578125" style="27" customWidth="1"/>
    <col min="7" max="7" width="12.28515625" style="27" customWidth="1"/>
    <col min="8" max="8" width="16" style="27" customWidth="1"/>
    <col min="9" max="9" width="6.42578125" style="27" customWidth="1"/>
    <col min="10" max="10" width="23" style="27" customWidth="1"/>
    <col min="11" max="11" width="12.5703125" style="27" customWidth="1"/>
    <col min="12" max="14" width="16" style="27" customWidth="1"/>
    <col min="15" max="157" width="10.7109375" style="27" customWidth="1"/>
    <col min="158" max="158" width="19" style="27" customWidth="1"/>
    <col min="159" max="159" width="12.42578125" style="27" customWidth="1"/>
    <col min="160" max="160" width="14.7109375" style="27" customWidth="1"/>
    <col min="161" max="16384" width="11.28515625" style="27"/>
  </cols>
  <sheetData>
    <row r="1" spans="1:160" ht="1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1"/>
      <c r="FC1" s="1"/>
      <c r="FD1" s="1"/>
    </row>
    <row r="2" spans="1:160" ht="19" customHeight="1" x14ac:dyDescent="0.3">
      <c r="A2" s="1"/>
      <c r="B2" s="2"/>
      <c r="C2" s="1"/>
      <c r="D2" s="146" t="s">
        <v>0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1"/>
      <c r="FC2" s="1"/>
      <c r="FD2" s="1"/>
    </row>
    <row r="3" spans="1:160" ht="19" customHeight="1" thickBot="1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1"/>
      <c r="FC3" s="1"/>
      <c r="FD3" s="1"/>
    </row>
    <row r="4" spans="1:160" ht="19" customHeight="1" x14ac:dyDescent="0.2">
      <c r="A4" s="1"/>
      <c r="B4" s="2"/>
      <c r="C4" s="1"/>
      <c r="D4" s="134" t="s">
        <v>1</v>
      </c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1"/>
      <c r="FC4" s="1"/>
      <c r="FD4" s="1"/>
    </row>
    <row r="5" spans="1:160" ht="19" customHeight="1" x14ac:dyDescent="0.2">
      <c r="A5" s="1"/>
      <c r="B5" s="2"/>
      <c r="C5" s="1"/>
      <c r="D5" s="137"/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1"/>
      <c r="FC5" s="1"/>
      <c r="FD5" s="1"/>
    </row>
    <row r="6" spans="1:160" ht="19" customHeight="1" x14ac:dyDescent="0.2">
      <c r="A6" s="1"/>
      <c r="B6" s="2"/>
      <c r="C6" s="1"/>
      <c r="D6" s="137"/>
      <c r="E6" s="138"/>
      <c r="F6" s="138"/>
      <c r="G6" s="138"/>
      <c r="H6" s="138"/>
      <c r="I6" s="138"/>
      <c r="J6" s="138"/>
      <c r="K6" s="138"/>
      <c r="L6" s="138"/>
      <c r="M6" s="138"/>
      <c r="N6" s="13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1"/>
      <c r="FC6" s="1"/>
      <c r="FD6" s="1"/>
    </row>
    <row r="7" spans="1:160" ht="19" customHeight="1" x14ac:dyDescent="0.2">
      <c r="A7" s="1"/>
      <c r="B7" s="2"/>
      <c r="C7" s="1"/>
      <c r="D7" s="137"/>
      <c r="E7" s="138"/>
      <c r="F7" s="138"/>
      <c r="G7" s="138"/>
      <c r="H7" s="138"/>
      <c r="I7" s="138"/>
      <c r="J7" s="138"/>
      <c r="K7" s="138"/>
      <c r="L7" s="138"/>
      <c r="M7" s="138"/>
      <c r="N7" s="13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1"/>
      <c r="FC7" s="1"/>
      <c r="FD7" s="1"/>
    </row>
    <row r="8" spans="1:160" ht="19" customHeight="1" thickBot="1" x14ac:dyDescent="0.25">
      <c r="A8" s="1"/>
      <c r="B8" s="2"/>
      <c r="C8" s="1"/>
      <c r="D8" s="140"/>
      <c r="E8" s="141"/>
      <c r="F8" s="141"/>
      <c r="G8" s="141"/>
      <c r="H8" s="141"/>
      <c r="I8" s="141"/>
      <c r="J8" s="141"/>
      <c r="K8" s="141"/>
      <c r="L8" s="141"/>
      <c r="M8" s="141"/>
      <c r="N8" s="14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1"/>
      <c r="FC8" s="1"/>
      <c r="FD8" s="1"/>
    </row>
    <row r="9" spans="1:160" ht="17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1"/>
      <c r="FC9" s="1"/>
      <c r="FD9" s="1"/>
    </row>
    <row r="10" spans="1:160" ht="17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1"/>
      <c r="FC10" s="1"/>
      <c r="FD10" s="1"/>
    </row>
    <row r="11" spans="1:160" ht="17" customHeight="1" x14ac:dyDescent="0.2">
      <c r="A11" s="1"/>
      <c r="B11" s="117" t="s">
        <v>2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1"/>
      <c r="FC11" s="1"/>
      <c r="FD11" s="1"/>
    </row>
    <row r="12" spans="1:160" ht="17" customHeight="1" x14ac:dyDescent="0.2">
      <c r="A12" s="1"/>
      <c r="B12" s="118" t="s">
        <v>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1"/>
      <c r="FC12" s="1"/>
      <c r="FD12" s="1"/>
    </row>
    <row r="13" spans="1:160" ht="17" customHeight="1" x14ac:dyDescent="0.2">
      <c r="A13" s="1"/>
      <c r="B13" s="118" t="s">
        <v>188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1"/>
      <c r="FC13" s="1"/>
      <c r="FD13" s="1"/>
    </row>
    <row r="14" spans="1:160" ht="17" customHeight="1" x14ac:dyDescent="0.2">
      <c r="A14" s="1"/>
      <c r="B14" s="118" t="s">
        <v>189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1"/>
      <c r="FC14" s="1"/>
      <c r="FD14" s="1"/>
    </row>
    <row r="15" spans="1:160" ht="17" customHeight="1" x14ac:dyDescent="0.2">
      <c r="A15" s="1"/>
      <c r="B15" s="118" t="str">
        <f>CONCATENATE("4. As células M28 e M29 mostram o quanto se ",IF(N28&lt;0,"perde","ganha")," por identificar e fazer a troca em ",ABS((H20+H21)-(G20+G21))," semanas",IF((H20+H21)-(G20+G21)&lt;0," a menos. "," a mais.")," Neste caso, uma perda de R$ ",ABS(ROUND(N29,1)),"/cab.")</f>
        <v>4. As células M28 e M29 mostram o quanto se perde por identificar e fazer a troca em 2 semanas a mais. Neste caso, uma perda de R$ 7,4/cab.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1"/>
      <c r="FC15" s="1"/>
      <c r="FD15" s="1"/>
    </row>
    <row r="16" spans="1:160" ht="17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1"/>
      <c r="FC16" s="1"/>
      <c r="FD16" s="1"/>
    </row>
    <row r="17" spans="1:160" ht="17" customHeight="1" thickBo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5"/>
      <c r="L17" s="5"/>
      <c r="M17" s="5"/>
      <c r="N17" s="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1"/>
      <c r="FC17" s="1"/>
      <c r="FD17" s="1"/>
    </row>
    <row r="18" spans="1:160" ht="17" customHeight="1" thickBot="1" x14ac:dyDescent="0.25">
      <c r="A18" s="1"/>
      <c r="B18" s="57" t="s">
        <v>15</v>
      </c>
      <c r="C18" s="120">
        <v>315</v>
      </c>
      <c r="D18" s="1"/>
      <c r="E18" s="1"/>
      <c r="F18" s="1"/>
      <c r="G18" s="1"/>
      <c r="H18" s="1"/>
      <c r="I18" s="1"/>
      <c r="J18" s="158" t="str">
        <f>CONCATENATE("Quadro Resumo para ",ROUND((C19/7),0)," semanas de operação")</f>
        <v>Quadro Resumo para 52 semanas de operação</v>
      </c>
      <c r="K18" s="159"/>
      <c r="L18" s="154" t="s">
        <v>190</v>
      </c>
      <c r="M18" s="154" t="str">
        <f>CONCATENATE("Subst Boi-Ladrao em ",($G$20+$G$21)," semanas")</f>
        <v>Subst Boi-Ladrao em 5 semanas</v>
      </c>
      <c r="N18" s="156" t="str">
        <f>CONCATENATE("Subst Boi-Ladrão em ",($H$20+$H$21)," semanas")</f>
        <v>Subst Boi-Ladrão em 7 semanas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1"/>
      <c r="FC18" s="1"/>
      <c r="FD18" s="1"/>
    </row>
    <row r="19" spans="1:160" ht="17" customHeight="1" thickBot="1" x14ac:dyDescent="0.25">
      <c r="A19" s="1"/>
      <c r="B19" s="3" t="s">
        <v>4</v>
      </c>
      <c r="C19" s="121">
        <v>365</v>
      </c>
      <c r="D19" s="1"/>
      <c r="E19" s="1"/>
      <c r="F19" s="32"/>
      <c r="G19" s="34" t="s">
        <v>78</v>
      </c>
      <c r="H19" s="35" t="s">
        <v>79</v>
      </c>
      <c r="I19" s="1"/>
      <c r="J19" s="160"/>
      <c r="K19" s="161"/>
      <c r="L19" s="155"/>
      <c r="M19" s="155"/>
      <c r="N19" s="15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1"/>
      <c r="FC19" s="1"/>
      <c r="FD19" s="1"/>
    </row>
    <row r="20" spans="1:160" ht="17" customHeight="1" thickTop="1" x14ac:dyDescent="0.2">
      <c r="A20" s="1"/>
      <c r="B20" s="38" t="s">
        <v>82</v>
      </c>
      <c r="C20" s="122">
        <v>1500</v>
      </c>
      <c r="D20" s="8"/>
      <c r="E20" s="1"/>
      <c r="F20" s="33" t="s">
        <v>5</v>
      </c>
      <c r="G20" s="129">
        <v>1</v>
      </c>
      <c r="H20" s="130">
        <v>1</v>
      </c>
      <c r="I20" s="1"/>
      <c r="J20" s="85"/>
      <c r="K20" s="86" t="s">
        <v>6</v>
      </c>
      <c r="L20" s="87">
        <f>SUM($FC$37:$FC$39)</f>
        <v>347801.99999999965</v>
      </c>
      <c r="M20" s="87">
        <f>SUM($FC$40:$FC$43)</f>
        <v>370256.25000000023</v>
      </c>
      <c r="N20" s="88">
        <f>SUM($FC$44:$FC$47)</f>
        <v>369300.75000000023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1"/>
      <c r="FC20" s="1"/>
      <c r="FD20" s="1"/>
    </row>
    <row r="21" spans="1:160" ht="17" customHeight="1" x14ac:dyDescent="0.2">
      <c r="A21" s="1"/>
      <c r="B21" s="42" t="s">
        <v>84</v>
      </c>
      <c r="C21" s="123">
        <v>225</v>
      </c>
      <c r="D21" s="8"/>
      <c r="E21" s="1"/>
      <c r="F21" s="33" t="s">
        <v>7</v>
      </c>
      <c r="G21" s="129">
        <v>4</v>
      </c>
      <c r="H21" s="130">
        <v>6</v>
      </c>
      <c r="I21" s="1"/>
      <c r="J21" s="79"/>
      <c r="K21" s="75" t="s">
        <v>8</v>
      </c>
      <c r="L21" s="74">
        <f>SUM($FD$37:$FD$39)</f>
        <v>177449.99999999983</v>
      </c>
      <c r="M21" s="74">
        <f>SUM($FD$40:$FD$43)</f>
        <v>189799.83750000011</v>
      </c>
      <c r="N21" s="80">
        <f>SUM($FD$44:$FD$47)</f>
        <v>189274.31250000012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1"/>
      <c r="FC21" s="1"/>
      <c r="FD21" s="1"/>
    </row>
    <row r="22" spans="1:160" ht="17" customHeight="1" thickBot="1" x14ac:dyDescent="0.25">
      <c r="A22" s="1"/>
      <c r="B22" s="56" t="s">
        <v>160</v>
      </c>
      <c r="C22" s="124">
        <v>0.65</v>
      </c>
      <c r="D22" s="8"/>
      <c r="E22" s="1"/>
      <c r="F22" s="131" t="s">
        <v>195</v>
      </c>
      <c r="G22" s="132">
        <f>G20+G21</f>
        <v>5</v>
      </c>
      <c r="H22" s="133">
        <f>H20+H21</f>
        <v>7</v>
      </c>
      <c r="I22" s="105"/>
      <c r="J22" s="79"/>
      <c r="K22" s="73" t="s">
        <v>9</v>
      </c>
      <c r="L22" s="76">
        <f>L21/SUM($C$37:$C$39)/15</f>
        <v>7.8866666666666587</v>
      </c>
      <c r="M22" s="76">
        <f>M21/SUM($C$37:$C$39)/15</f>
        <v>8.4355483333333385</v>
      </c>
      <c r="N22" s="81">
        <f>N21/SUM($C$37:$C$39)/15</f>
        <v>8.4121916666666721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1"/>
      <c r="FC22" s="1"/>
      <c r="FD22" s="1"/>
    </row>
    <row r="23" spans="1:160" ht="17" customHeight="1" x14ac:dyDescent="0.2">
      <c r="A23" s="1"/>
      <c r="B23" s="42" t="s">
        <v>83</v>
      </c>
      <c r="C23" s="125">
        <v>0.2</v>
      </c>
      <c r="D23" s="8"/>
      <c r="E23" s="1"/>
      <c r="F23" s="143" t="s">
        <v>196</v>
      </c>
      <c r="G23" s="143"/>
      <c r="H23" s="143"/>
      <c r="I23" s="105"/>
      <c r="J23" s="79"/>
      <c r="K23" s="73" t="s">
        <v>10</v>
      </c>
      <c r="L23" s="72"/>
      <c r="M23" s="77">
        <f>M22-L22</f>
        <v>0.54888166666667981</v>
      </c>
      <c r="N23" s="82">
        <f>N22-L22</f>
        <v>0.52552500000001334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1"/>
      <c r="FC23" s="1"/>
      <c r="FD23" s="1"/>
    </row>
    <row r="24" spans="1:160" ht="17" customHeight="1" thickBot="1" x14ac:dyDescent="0.25">
      <c r="A24" s="1"/>
      <c r="B24" s="56" t="s">
        <v>161</v>
      </c>
      <c r="C24" s="111">
        <f>SUMPRODUCT(FB37:FB39,C37:C39)/SUM(C37:C39)</f>
        <v>456.86799999999977</v>
      </c>
      <c r="D24" s="31"/>
      <c r="E24" s="1"/>
      <c r="F24" s="144"/>
      <c r="G24" s="144"/>
      <c r="H24" s="144"/>
      <c r="I24" s="105"/>
      <c r="J24" s="164" t="s">
        <v>11</v>
      </c>
      <c r="K24" s="165"/>
      <c r="L24" s="78">
        <f>L21/15*$C$18</f>
        <v>3726449.9999999967</v>
      </c>
      <c r="M24" s="78">
        <f>$M$21/15*$C$18</f>
        <v>3985796.5875000022</v>
      </c>
      <c r="N24" s="83">
        <f>N21/15*$C$18</f>
        <v>3974760.5625000023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1"/>
      <c r="FC24" s="1"/>
      <c r="FD24" s="1"/>
    </row>
    <row r="25" spans="1:160" ht="17" customHeight="1" thickBot="1" x14ac:dyDescent="0.25">
      <c r="A25" s="1"/>
      <c r="B25" s="113"/>
      <c r="C25" s="119" t="s">
        <v>194</v>
      </c>
      <c r="D25" s="116" t="s">
        <v>17</v>
      </c>
      <c r="E25" s="1"/>
      <c r="F25" s="144"/>
      <c r="G25" s="144"/>
      <c r="H25" s="144"/>
      <c r="I25" s="105"/>
      <c r="J25" s="48"/>
      <c r="K25" s="84" t="s">
        <v>12</v>
      </c>
      <c r="L25" s="49">
        <f>L24/SUM($C$37:$C$39)</f>
        <v>2484.2999999999979</v>
      </c>
      <c r="M25" s="49">
        <f>M24/SUM($C$37:$C$39)</f>
        <v>2657.1977250000014</v>
      </c>
      <c r="N25" s="89">
        <f>N24/SUM($C$37:$C$39)</f>
        <v>2649.8403750000016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1"/>
      <c r="FC25" s="1"/>
      <c r="FD25" s="1"/>
    </row>
    <row r="26" spans="1:160" ht="20" customHeight="1" x14ac:dyDescent="0.25">
      <c r="A26" s="1"/>
      <c r="B26" s="42" t="s">
        <v>191</v>
      </c>
      <c r="C26" s="126">
        <v>0.25</v>
      </c>
      <c r="D26" s="127">
        <v>0.52</v>
      </c>
      <c r="E26" s="71"/>
      <c r="F26" s="144"/>
      <c r="G26" s="144"/>
      <c r="H26" s="144"/>
      <c r="I26" s="1"/>
      <c r="J26" s="90"/>
      <c r="K26" s="91" t="s">
        <v>13</v>
      </c>
      <c r="L26" s="92"/>
      <c r="M26" s="93">
        <f>M24-L24</f>
        <v>259346.58750000549</v>
      </c>
      <c r="N26" s="94">
        <f>N24-L24</f>
        <v>248310.56250000559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1"/>
      <c r="FC26" s="1"/>
      <c r="FD26" s="1"/>
    </row>
    <row r="27" spans="1:160" ht="20" customHeight="1" thickBot="1" x14ac:dyDescent="0.3">
      <c r="A27" s="1"/>
      <c r="B27" s="42" t="s">
        <v>192</v>
      </c>
      <c r="C27" s="126">
        <v>0.4</v>
      </c>
      <c r="D27" s="127">
        <v>0.51</v>
      </c>
      <c r="E27" s="71"/>
      <c r="F27" s="144"/>
      <c r="G27" s="144"/>
      <c r="H27" s="144"/>
      <c r="I27" s="1"/>
      <c r="J27" s="162" t="s">
        <v>14</v>
      </c>
      <c r="K27" s="163"/>
      <c r="L27" s="95"/>
      <c r="M27" s="96">
        <f>M26/C20</f>
        <v>172.89772500000367</v>
      </c>
      <c r="N27" s="97">
        <f>N26/C20</f>
        <v>165.54037500000373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1"/>
      <c r="FC27" s="1"/>
      <c r="FD27" s="1"/>
    </row>
    <row r="28" spans="1:160" ht="20" customHeight="1" thickTop="1" thickBot="1" x14ac:dyDescent="0.3">
      <c r="A28" s="1"/>
      <c r="B28" s="44" t="s">
        <v>193</v>
      </c>
      <c r="C28" s="112">
        <f>1-(C26+C27)</f>
        <v>0.35</v>
      </c>
      <c r="D28" s="128">
        <v>0.5</v>
      </c>
      <c r="E28" s="1"/>
      <c r="F28" s="144"/>
      <c r="G28" s="144"/>
      <c r="H28" s="144"/>
      <c r="I28" s="1"/>
      <c r="J28" s="90"/>
      <c r="K28" s="98" t="s">
        <v>80</v>
      </c>
      <c r="L28" s="99"/>
      <c r="M28" s="99"/>
      <c r="N28" s="100">
        <f>N26-M26</f>
        <v>-11036.024999999907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1"/>
      <c r="FC28" s="1"/>
      <c r="FD28" s="1"/>
    </row>
    <row r="29" spans="1:160" ht="20" customHeight="1" thickBot="1" x14ac:dyDescent="0.3">
      <c r="A29" s="1"/>
      <c r="B29" s="114"/>
      <c r="C29" s="114"/>
      <c r="D29" s="114"/>
      <c r="E29" s="114"/>
      <c r="F29" s="144"/>
      <c r="G29" s="144"/>
      <c r="H29" s="144"/>
      <c r="I29" s="1"/>
      <c r="J29" s="101"/>
      <c r="K29" s="102" t="s">
        <v>81</v>
      </c>
      <c r="L29" s="103"/>
      <c r="M29" s="103"/>
      <c r="N29" s="104">
        <f>N27-M27</f>
        <v>-7.3573499999999399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1"/>
      <c r="FC29" s="1"/>
      <c r="FD29" s="1"/>
    </row>
    <row r="30" spans="1:160" ht="20" customHeight="1" x14ac:dyDescent="0.25">
      <c r="A30" s="28"/>
      <c r="B30" s="58"/>
      <c r="C30" s="58"/>
      <c r="D30" s="58"/>
      <c r="E30" s="115"/>
      <c r="F30" s="144"/>
      <c r="G30" s="144"/>
      <c r="H30" s="144"/>
      <c r="I30" s="28"/>
      <c r="J30" s="106"/>
      <c r="K30" s="107"/>
      <c r="L30" s="106"/>
      <c r="M30" s="106"/>
      <c r="N30" s="10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</row>
    <row r="31" spans="1:160" ht="20" customHeight="1" x14ac:dyDescent="0.25">
      <c r="A31" s="28"/>
      <c r="B31" s="58"/>
      <c r="C31" s="58"/>
      <c r="D31" s="58"/>
      <c r="E31" s="115"/>
      <c r="F31" s="28"/>
      <c r="G31" s="28"/>
      <c r="H31" s="28"/>
      <c r="I31" s="28"/>
      <c r="J31" s="106"/>
      <c r="K31" s="107"/>
      <c r="L31" s="106"/>
      <c r="M31" s="106"/>
      <c r="N31" s="10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</row>
    <row r="32" spans="1:160" ht="20" customHeight="1" x14ac:dyDescent="0.25">
      <c r="A32" s="28"/>
      <c r="B32" s="58"/>
      <c r="C32" s="58"/>
      <c r="D32" s="58"/>
      <c r="E32" s="115"/>
      <c r="F32" s="28"/>
      <c r="G32" s="28"/>
      <c r="H32" s="28"/>
      <c r="I32" s="28"/>
      <c r="J32" s="106"/>
      <c r="K32" s="107"/>
      <c r="L32" s="106"/>
      <c r="M32" s="106"/>
      <c r="N32" s="10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</row>
    <row r="33" spans="1:160" ht="17" hidden="1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1"/>
      <c r="FC33" s="1"/>
      <c r="FD33" s="1"/>
    </row>
    <row r="34" spans="1:160" ht="17" hidden="1" customHeight="1" x14ac:dyDescent="0.2">
      <c r="A34" s="9"/>
      <c r="B34" s="10"/>
      <c r="C34" s="149" t="s">
        <v>16</v>
      </c>
      <c r="D34" s="152" t="s">
        <v>17</v>
      </c>
      <c r="E34" s="60" t="s">
        <v>18</v>
      </c>
      <c r="F34" s="11" t="s">
        <v>19</v>
      </c>
      <c r="G34" s="11" t="s">
        <v>20</v>
      </c>
      <c r="H34" s="11" t="s">
        <v>21</v>
      </c>
      <c r="I34" s="11" t="s">
        <v>22</v>
      </c>
      <c r="J34" s="11" t="s">
        <v>23</v>
      </c>
      <c r="K34" s="11" t="s">
        <v>24</v>
      </c>
      <c r="L34" s="11" t="s">
        <v>25</v>
      </c>
      <c r="M34" s="11" t="s">
        <v>26</v>
      </c>
      <c r="N34" s="11" t="s">
        <v>27</v>
      </c>
      <c r="O34" s="11" t="s">
        <v>28</v>
      </c>
      <c r="P34" s="11" t="s">
        <v>29</v>
      </c>
      <c r="Q34" s="11" t="s">
        <v>30</v>
      </c>
      <c r="R34" s="11" t="s">
        <v>31</v>
      </c>
      <c r="S34" s="11" t="s">
        <v>32</v>
      </c>
      <c r="T34" s="11" t="s">
        <v>33</v>
      </c>
      <c r="U34" s="11" t="s">
        <v>34</v>
      </c>
      <c r="V34" s="11" t="s">
        <v>35</v>
      </c>
      <c r="W34" s="11" t="s">
        <v>36</v>
      </c>
      <c r="X34" s="11" t="s">
        <v>37</v>
      </c>
      <c r="Y34" s="11" t="s">
        <v>38</v>
      </c>
      <c r="Z34" s="11" t="s">
        <v>39</v>
      </c>
      <c r="AA34" s="11" t="s">
        <v>40</v>
      </c>
      <c r="AB34" s="11" t="s">
        <v>41</v>
      </c>
      <c r="AC34" s="11" t="s">
        <v>42</v>
      </c>
      <c r="AD34" s="11" t="s">
        <v>43</v>
      </c>
      <c r="AE34" s="11" t="s">
        <v>44</v>
      </c>
      <c r="AF34" s="11" t="s">
        <v>45</v>
      </c>
      <c r="AG34" s="11" t="s">
        <v>46</v>
      </c>
      <c r="AH34" s="11" t="s">
        <v>47</v>
      </c>
      <c r="AI34" s="11" t="s">
        <v>48</v>
      </c>
      <c r="AJ34" s="11" t="s">
        <v>49</v>
      </c>
      <c r="AK34" s="11" t="s">
        <v>50</v>
      </c>
      <c r="AL34" s="11" t="s">
        <v>51</v>
      </c>
      <c r="AM34" s="11" t="s">
        <v>52</v>
      </c>
      <c r="AN34" s="11" t="s">
        <v>53</v>
      </c>
      <c r="AO34" s="11" t="s">
        <v>54</v>
      </c>
      <c r="AP34" s="11" t="s">
        <v>55</v>
      </c>
      <c r="AQ34" s="11" t="s">
        <v>56</v>
      </c>
      <c r="AR34" s="11" t="s">
        <v>57</v>
      </c>
      <c r="AS34" s="11" t="s">
        <v>58</v>
      </c>
      <c r="AT34" s="11" t="s">
        <v>59</v>
      </c>
      <c r="AU34" s="11" t="s">
        <v>60</v>
      </c>
      <c r="AV34" s="11" t="s">
        <v>61</v>
      </c>
      <c r="AW34" s="11" t="s">
        <v>62</v>
      </c>
      <c r="AX34" s="11" t="s">
        <v>63</v>
      </c>
      <c r="AY34" s="11" t="s">
        <v>64</v>
      </c>
      <c r="AZ34" s="11" t="s">
        <v>65</v>
      </c>
      <c r="BA34" s="11" t="s">
        <v>66</v>
      </c>
      <c r="BB34" s="11" t="s">
        <v>67</v>
      </c>
      <c r="BC34" s="11" t="s">
        <v>68</v>
      </c>
      <c r="BD34" s="11" t="s">
        <v>69</v>
      </c>
      <c r="BE34" s="11" t="s">
        <v>85</v>
      </c>
      <c r="BF34" s="11" t="s">
        <v>86</v>
      </c>
      <c r="BG34" s="11" t="s">
        <v>87</v>
      </c>
      <c r="BH34" s="11" t="s">
        <v>88</v>
      </c>
      <c r="BI34" s="11" t="s">
        <v>89</v>
      </c>
      <c r="BJ34" s="11" t="s">
        <v>90</v>
      </c>
      <c r="BK34" s="11" t="s">
        <v>91</v>
      </c>
      <c r="BL34" s="11" t="s">
        <v>92</v>
      </c>
      <c r="BM34" s="11" t="s">
        <v>93</v>
      </c>
      <c r="BN34" s="11" t="s">
        <v>94</v>
      </c>
      <c r="BO34" s="11" t="s">
        <v>95</v>
      </c>
      <c r="BP34" s="11" t="s">
        <v>96</v>
      </c>
      <c r="BQ34" s="11" t="s">
        <v>97</v>
      </c>
      <c r="BR34" s="11" t="s">
        <v>98</v>
      </c>
      <c r="BS34" s="11" t="s">
        <v>99</v>
      </c>
      <c r="BT34" s="11" t="s">
        <v>100</v>
      </c>
      <c r="BU34" s="11" t="s">
        <v>101</v>
      </c>
      <c r="BV34" s="11" t="s">
        <v>102</v>
      </c>
      <c r="BW34" s="11" t="s">
        <v>103</v>
      </c>
      <c r="BX34" s="11" t="s">
        <v>104</v>
      </c>
      <c r="BY34" s="11" t="s">
        <v>105</v>
      </c>
      <c r="BZ34" s="11" t="s">
        <v>106</v>
      </c>
      <c r="CA34" s="11" t="s">
        <v>107</v>
      </c>
      <c r="CB34" s="11" t="s">
        <v>108</v>
      </c>
      <c r="CC34" s="11" t="s">
        <v>109</v>
      </c>
      <c r="CD34" s="11" t="s">
        <v>110</v>
      </c>
      <c r="CE34" s="11" t="s">
        <v>111</v>
      </c>
      <c r="CF34" s="11" t="s">
        <v>112</v>
      </c>
      <c r="CG34" s="11" t="s">
        <v>113</v>
      </c>
      <c r="CH34" s="11" t="s">
        <v>114</v>
      </c>
      <c r="CI34" s="11" t="s">
        <v>115</v>
      </c>
      <c r="CJ34" s="11" t="s">
        <v>116</v>
      </c>
      <c r="CK34" s="11" t="s">
        <v>117</v>
      </c>
      <c r="CL34" s="11" t="s">
        <v>118</v>
      </c>
      <c r="CM34" s="11" t="s">
        <v>119</v>
      </c>
      <c r="CN34" s="11" t="s">
        <v>120</v>
      </c>
      <c r="CO34" s="11" t="s">
        <v>121</v>
      </c>
      <c r="CP34" s="11" t="s">
        <v>122</v>
      </c>
      <c r="CQ34" s="11" t="s">
        <v>123</v>
      </c>
      <c r="CR34" s="11" t="s">
        <v>124</v>
      </c>
      <c r="CS34" s="11" t="s">
        <v>125</v>
      </c>
      <c r="CT34" s="11" t="s">
        <v>126</v>
      </c>
      <c r="CU34" s="11" t="s">
        <v>127</v>
      </c>
      <c r="CV34" s="11" t="s">
        <v>128</v>
      </c>
      <c r="CW34" s="11" t="s">
        <v>129</v>
      </c>
      <c r="CX34" s="11" t="s">
        <v>130</v>
      </c>
      <c r="CY34" s="11" t="s">
        <v>131</v>
      </c>
      <c r="CZ34" s="11" t="s">
        <v>132</v>
      </c>
      <c r="DA34" s="11" t="s">
        <v>133</v>
      </c>
      <c r="DB34" s="11" t="s">
        <v>134</v>
      </c>
      <c r="DC34" s="11" t="s">
        <v>135</v>
      </c>
      <c r="DD34" s="11" t="s">
        <v>136</v>
      </c>
      <c r="DE34" s="11" t="s">
        <v>137</v>
      </c>
      <c r="DF34" s="11" t="s">
        <v>138</v>
      </c>
      <c r="DG34" s="11" t="s">
        <v>139</v>
      </c>
      <c r="DH34" s="11" t="s">
        <v>140</v>
      </c>
      <c r="DI34" s="11" t="s">
        <v>141</v>
      </c>
      <c r="DJ34" s="11" t="s">
        <v>142</v>
      </c>
      <c r="DK34" s="11" t="s">
        <v>143</v>
      </c>
      <c r="DL34" s="11" t="s">
        <v>144</v>
      </c>
      <c r="DM34" s="11" t="s">
        <v>145</v>
      </c>
      <c r="DN34" s="11" t="s">
        <v>146</v>
      </c>
      <c r="DO34" s="11" t="s">
        <v>147</v>
      </c>
      <c r="DP34" s="11" t="s">
        <v>148</v>
      </c>
      <c r="DQ34" s="11" t="s">
        <v>149</v>
      </c>
      <c r="DR34" s="11" t="s">
        <v>150</v>
      </c>
      <c r="DS34" s="11" t="s">
        <v>151</v>
      </c>
      <c r="DT34" s="11" t="s">
        <v>152</v>
      </c>
      <c r="DU34" s="11" t="s">
        <v>153</v>
      </c>
      <c r="DV34" s="11" t="s">
        <v>154</v>
      </c>
      <c r="DW34" s="11" t="s">
        <v>155</v>
      </c>
      <c r="DX34" s="11" t="s">
        <v>156</v>
      </c>
      <c r="DY34" s="11" t="s">
        <v>157</v>
      </c>
      <c r="DZ34" s="11" t="s">
        <v>158</v>
      </c>
      <c r="EA34" s="11" t="s">
        <v>159</v>
      </c>
      <c r="EB34" s="11" t="s">
        <v>162</v>
      </c>
      <c r="EC34" s="11" t="s">
        <v>163</v>
      </c>
      <c r="ED34" s="11" t="s">
        <v>164</v>
      </c>
      <c r="EE34" s="11" t="s">
        <v>165</v>
      </c>
      <c r="EF34" s="11" t="s">
        <v>166</v>
      </c>
      <c r="EG34" s="11" t="s">
        <v>167</v>
      </c>
      <c r="EH34" s="11" t="s">
        <v>168</v>
      </c>
      <c r="EI34" s="11" t="s">
        <v>169</v>
      </c>
      <c r="EJ34" s="11" t="s">
        <v>170</v>
      </c>
      <c r="EK34" s="11" t="s">
        <v>171</v>
      </c>
      <c r="EL34" s="11" t="s">
        <v>172</v>
      </c>
      <c r="EM34" s="11" t="s">
        <v>173</v>
      </c>
      <c r="EN34" s="11" t="s">
        <v>174</v>
      </c>
      <c r="EO34" s="11" t="s">
        <v>175</v>
      </c>
      <c r="EP34" s="11" t="s">
        <v>176</v>
      </c>
      <c r="EQ34" s="11" t="s">
        <v>177</v>
      </c>
      <c r="ER34" s="11" t="s">
        <v>178</v>
      </c>
      <c r="ES34" s="11" t="s">
        <v>179</v>
      </c>
      <c r="ET34" s="11" t="s">
        <v>180</v>
      </c>
      <c r="EU34" s="11" t="s">
        <v>181</v>
      </c>
      <c r="EV34" s="11" t="s">
        <v>182</v>
      </c>
      <c r="EW34" s="11" t="s">
        <v>183</v>
      </c>
      <c r="EX34" s="11" t="s">
        <v>184</v>
      </c>
      <c r="EY34" s="11" t="s">
        <v>185</v>
      </c>
      <c r="EZ34" s="11" t="s">
        <v>186</v>
      </c>
      <c r="FA34" s="12" t="s">
        <v>187</v>
      </c>
      <c r="FB34" s="13" t="s">
        <v>70</v>
      </c>
      <c r="FC34" s="13" t="s">
        <v>71</v>
      </c>
      <c r="FD34" s="14" t="s">
        <v>72</v>
      </c>
    </row>
    <row r="35" spans="1:160" ht="17" hidden="1" customHeight="1" x14ac:dyDescent="0.2">
      <c r="A35" s="9"/>
      <c r="B35" s="7"/>
      <c r="C35" s="150"/>
      <c r="D35" s="153"/>
      <c r="E35" s="61">
        <v>1</v>
      </c>
      <c r="F35" s="50">
        <v>2</v>
      </c>
      <c r="G35" s="50">
        <v>3</v>
      </c>
      <c r="H35" s="50">
        <v>4</v>
      </c>
      <c r="I35" s="50">
        <v>5</v>
      </c>
      <c r="J35" s="50">
        <v>6</v>
      </c>
      <c r="K35" s="50">
        <v>7</v>
      </c>
      <c r="L35" s="50">
        <v>8</v>
      </c>
      <c r="M35" s="50">
        <v>9</v>
      </c>
      <c r="N35" s="50">
        <v>10</v>
      </c>
      <c r="O35" s="50">
        <v>11</v>
      </c>
      <c r="P35" s="50">
        <v>12</v>
      </c>
      <c r="Q35" s="50">
        <v>13</v>
      </c>
      <c r="R35" s="50">
        <v>14</v>
      </c>
      <c r="S35" s="50">
        <v>15</v>
      </c>
      <c r="T35" s="50">
        <v>16</v>
      </c>
      <c r="U35" s="50">
        <v>17</v>
      </c>
      <c r="V35" s="50">
        <v>18</v>
      </c>
      <c r="W35" s="50">
        <v>19</v>
      </c>
      <c r="X35" s="50">
        <v>20</v>
      </c>
      <c r="Y35" s="50">
        <v>21</v>
      </c>
      <c r="Z35" s="50">
        <v>22</v>
      </c>
      <c r="AA35" s="50">
        <v>23</v>
      </c>
      <c r="AB35" s="50">
        <v>24</v>
      </c>
      <c r="AC35" s="50">
        <v>25</v>
      </c>
      <c r="AD35" s="50">
        <v>26</v>
      </c>
      <c r="AE35" s="50">
        <v>27</v>
      </c>
      <c r="AF35" s="50">
        <v>28</v>
      </c>
      <c r="AG35" s="50">
        <v>29</v>
      </c>
      <c r="AH35" s="50">
        <v>30</v>
      </c>
      <c r="AI35" s="50">
        <v>31</v>
      </c>
      <c r="AJ35" s="50">
        <v>32</v>
      </c>
      <c r="AK35" s="50">
        <v>33</v>
      </c>
      <c r="AL35" s="50">
        <v>34</v>
      </c>
      <c r="AM35" s="50">
        <v>35</v>
      </c>
      <c r="AN35" s="50">
        <v>36</v>
      </c>
      <c r="AO35" s="50">
        <v>37</v>
      </c>
      <c r="AP35" s="50">
        <v>38</v>
      </c>
      <c r="AQ35" s="50">
        <v>39</v>
      </c>
      <c r="AR35" s="50">
        <v>40</v>
      </c>
      <c r="AS35" s="50">
        <v>41</v>
      </c>
      <c r="AT35" s="50">
        <v>42</v>
      </c>
      <c r="AU35" s="50">
        <v>43</v>
      </c>
      <c r="AV35" s="50">
        <v>44</v>
      </c>
      <c r="AW35" s="50">
        <v>45</v>
      </c>
      <c r="AX35" s="50">
        <v>46</v>
      </c>
      <c r="AY35" s="50">
        <v>47</v>
      </c>
      <c r="AZ35" s="50">
        <v>48</v>
      </c>
      <c r="BA35" s="50">
        <v>49</v>
      </c>
      <c r="BB35" s="50">
        <v>50</v>
      </c>
      <c r="BC35" s="50">
        <v>51</v>
      </c>
      <c r="BD35" s="50">
        <v>52</v>
      </c>
      <c r="BE35" s="50">
        <v>53</v>
      </c>
      <c r="BF35" s="50">
        <v>54</v>
      </c>
      <c r="BG35" s="50">
        <v>55</v>
      </c>
      <c r="BH35" s="50">
        <v>56</v>
      </c>
      <c r="BI35" s="50">
        <v>57</v>
      </c>
      <c r="BJ35" s="50">
        <v>58</v>
      </c>
      <c r="BK35" s="50">
        <v>59</v>
      </c>
      <c r="BL35" s="50">
        <v>60</v>
      </c>
      <c r="BM35" s="50">
        <v>61</v>
      </c>
      <c r="BN35" s="50">
        <v>62</v>
      </c>
      <c r="BO35" s="50">
        <v>63</v>
      </c>
      <c r="BP35" s="50">
        <v>64</v>
      </c>
      <c r="BQ35" s="50">
        <v>65</v>
      </c>
      <c r="BR35" s="50">
        <v>66</v>
      </c>
      <c r="BS35" s="50">
        <v>67</v>
      </c>
      <c r="BT35" s="50">
        <v>68</v>
      </c>
      <c r="BU35" s="50">
        <v>69</v>
      </c>
      <c r="BV35" s="50">
        <v>70</v>
      </c>
      <c r="BW35" s="50">
        <v>71</v>
      </c>
      <c r="BX35" s="50">
        <v>72</v>
      </c>
      <c r="BY35" s="50">
        <v>73</v>
      </c>
      <c r="BZ35" s="50">
        <v>74</v>
      </c>
      <c r="CA35" s="50">
        <v>75</v>
      </c>
      <c r="CB35" s="50">
        <v>76</v>
      </c>
      <c r="CC35" s="50">
        <v>77</v>
      </c>
      <c r="CD35" s="50">
        <v>78</v>
      </c>
      <c r="CE35" s="50">
        <v>79</v>
      </c>
      <c r="CF35" s="50">
        <v>80</v>
      </c>
      <c r="CG35" s="50">
        <v>81</v>
      </c>
      <c r="CH35" s="50">
        <v>82</v>
      </c>
      <c r="CI35" s="50">
        <v>83</v>
      </c>
      <c r="CJ35" s="50">
        <v>84</v>
      </c>
      <c r="CK35" s="50">
        <v>85</v>
      </c>
      <c r="CL35" s="50">
        <v>86</v>
      </c>
      <c r="CM35" s="50">
        <v>87</v>
      </c>
      <c r="CN35" s="50">
        <v>88</v>
      </c>
      <c r="CO35" s="50">
        <v>89</v>
      </c>
      <c r="CP35" s="50">
        <v>90</v>
      </c>
      <c r="CQ35" s="50">
        <v>91</v>
      </c>
      <c r="CR35" s="50">
        <v>92</v>
      </c>
      <c r="CS35" s="50">
        <v>93</v>
      </c>
      <c r="CT35" s="50">
        <v>94</v>
      </c>
      <c r="CU35" s="50">
        <v>95</v>
      </c>
      <c r="CV35" s="50">
        <v>96</v>
      </c>
      <c r="CW35" s="50">
        <v>97</v>
      </c>
      <c r="CX35" s="50">
        <v>98</v>
      </c>
      <c r="CY35" s="50">
        <v>99</v>
      </c>
      <c r="CZ35" s="50">
        <v>100</v>
      </c>
      <c r="DA35" s="50">
        <v>101</v>
      </c>
      <c r="DB35" s="50">
        <v>102</v>
      </c>
      <c r="DC35" s="50">
        <v>103</v>
      </c>
      <c r="DD35" s="50">
        <v>104</v>
      </c>
      <c r="DE35" s="50">
        <v>105</v>
      </c>
      <c r="DF35" s="50">
        <v>106</v>
      </c>
      <c r="DG35" s="50">
        <v>107</v>
      </c>
      <c r="DH35" s="50">
        <v>108</v>
      </c>
      <c r="DI35" s="50">
        <v>109</v>
      </c>
      <c r="DJ35" s="50">
        <v>110</v>
      </c>
      <c r="DK35" s="50">
        <v>111</v>
      </c>
      <c r="DL35" s="50">
        <v>112</v>
      </c>
      <c r="DM35" s="50">
        <v>113</v>
      </c>
      <c r="DN35" s="50">
        <v>114</v>
      </c>
      <c r="DO35" s="50">
        <v>115</v>
      </c>
      <c r="DP35" s="50">
        <v>116</v>
      </c>
      <c r="DQ35" s="50">
        <v>117</v>
      </c>
      <c r="DR35" s="50">
        <v>118</v>
      </c>
      <c r="DS35" s="50">
        <v>119</v>
      </c>
      <c r="DT35" s="50">
        <v>120</v>
      </c>
      <c r="DU35" s="50">
        <v>121</v>
      </c>
      <c r="DV35" s="50">
        <v>122</v>
      </c>
      <c r="DW35" s="50">
        <v>123</v>
      </c>
      <c r="DX35" s="50">
        <v>124</v>
      </c>
      <c r="DY35" s="50">
        <v>125</v>
      </c>
      <c r="DZ35" s="50">
        <v>126</v>
      </c>
      <c r="EA35" s="50">
        <v>127</v>
      </c>
      <c r="EB35" s="50">
        <v>128</v>
      </c>
      <c r="EC35" s="50">
        <v>129</v>
      </c>
      <c r="ED35" s="50">
        <v>130</v>
      </c>
      <c r="EE35" s="50">
        <v>131</v>
      </c>
      <c r="EF35" s="50">
        <v>132</v>
      </c>
      <c r="EG35" s="50">
        <v>133</v>
      </c>
      <c r="EH35" s="50">
        <v>134</v>
      </c>
      <c r="EI35" s="50">
        <v>135</v>
      </c>
      <c r="EJ35" s="50">
        <v>136</v>
      </c>
      <c r="EK35" s="50">
        <v>137</v>
      </c>
      <c r="EL35" s="50">
        <v>138</v>
      </c>
      <c r="EM35" s="50">
        <v>139</v>
      </c>
      <c r="EN35" s="50">
        <v>140</v>
      </c>
      <c r="EO35" s="50">
        <v>141</v>
      </c>
      <c r="EP35" s="50">
        <v>142</v>
      </c>
      <c r="EQ35" s="50">
        <v>143</v>
      </c>
      <c r="ER35" s="50">
        <v>144</v>
      </c>
      <c r="ES35" s="50">
        <v>145</v>
      </c>
      <c r="ET35" s="50">
        <v>146</v>
      </c>
      <c r="EU35" s="50">
        <v>147</v>
      </c>
      <c r="EV35" s="50">
        <v>148</v>
      </c>
      <c r="EW35" s="50">
        <v>149</v>
      </c>
      <c r="EX35" s="50">
        <v>150</v>
      </c>
      <c r="EY35" s="50">
        <v>151</v>
      </c>
      <c r="EZ35" s="50">
        <v>152</v>
      </c>
      <c r="FA35" s="15">
        <v>153</v>
      </c>
      <c r="FB35" s="52"/>
      <c r="FC35" s="9"/>
      <c r="FD35" s="16"/>
    </row>
    <row r="36" spans="1:160" ht="17" hidden="1" customHeight="1" thickBot="1" x14ac:dyDescent="0.25">
      <c r="A36" s="1"/>
      <c r="B36" s="3" t="s">
        <v>73</v>
      </c>
      <c r="C36" s="151"/>
      <c r="D36" s="153"/>
      <c r="E36" s="62">
        <f>IF($C$19/7&gt;E$35,$C$22*7,0)</f>
        <v>4.55</v>
      </c>
      <c r="F36" s="17">
        <f t="shared" ref="F36:BQ36" si="0">IF($C$19/7&gt;F$35,$C$22*7,0)</f>
        <v>4.55</v>
      </c>
      <c r="G36" s="17">
        <f t="shared" si="0"/>
        <v>4.55</v>
      </c>
      <c r="H36" s="17">
        <f t="shared" si="0"/>
        <v>4.55</v>
      </c>
      <c r="I36" s="17">
        <f t="shared" si="0"/>
        <v>4.55</v>
      </c>
      <c r="J36" s="17">
        <f t="shared" si="0"/>
        <v>4.55</v>
      </c>
      <c r="K36" s="17">
        <f t="shared" si="0"/>
        <v>4.55</v>
      </c>
      <c r="L36" s="17">
        <f t="shared" si="0"/>
        <v>4.55</v>
      </c>
      <c r="M36" s="17">
        <f t="shared" si="0"/>
        <v>4.55</v>
      </c>
      <c r="N36" s="17">
        <f t="shared" si="0"/>
        <v>4.55</v>
      </c>
      <c r="O36" s="17">
        <f t="shared" si="0"/>
        <v>4.55</v>
      </c>
      <c r="P36" s="17">
        <f t="shared" si="0"/>
        <v>4.55</v>
      </c>
      <c r="Q36" s="17">
        <f t="shared" si="0"/>
        <v>4.55</v>
      </c>
      <c r="R36" s="17">
        <f t="shared" si="0"/>
        <v>4.55</v>
      </c>
      <c r="S36" s="17">
        <f t="shared" si="0"/>
        <v>4.55</v>
      </c>
      <c r="T36" s="17">
        <f t="shared" si="0"/>
        <v>4.55</v>
      </c>
      <c r="U36" s="17">
        <f t="shared" si="0"/>
        <v>4.55</v>
      </c>
      <c r="V36" s="17">
        <f t="shared" si="0"/>
        <v>4.55</v>
      </c>
      <c r="W36" s="17">
        <f t="shared" si="0"/>
        <v>4.55</v>
      </c>
      <c r="X36" s="17">
        <f t="shared" si="0"/>
        <v>4.55</v>
      </c>
      <c r="Y36" s="17">
        <f t="shared" si="0"/>
        <v>4.55</v>
      </c>
      <c r="Z36" s="17">
        <f t="shared" si="0"/>
        <v>4.55</v>
      </c>
      <c r="AA36" s="17">
        <f t="shared" si="0"/>
        <v>4.55</v>
      </c>
      <c r="AB36" s="17">
        <f t="shared" si="0"/>
        <v>4.55</v>
      </c>
      <c r="AC36" s="17">
        <f t="shared" si="0"/>
        <v>4.55</v>
      </c>
      <c r="AD36" s="17">
        <f t="shared" si="0"/>
        <v>4.55</v>
      </c>
      <c r="AE36" s="17">
        <f t="shared" si="0"/>
        <v>4.55</v>
      </c>
      <c r="AF36" s="17">
        <f t="shared" si="0"/>
        <v>4.55</v>
      </c>
      <c r="AG36" s="17">
        <f t="shared" si="0"/>
        <v>4.55</v>
      </c>
      <c r="AH36" s="17">
        <f t="shared" si="0"/>
        <v>4.55</v>
      </c>
      <c r="AI36" s="17">
        <f t="shared" si="0"/>
        <v>4.55</v>
      </c>
      <c r="AJ36" s="17">
        <f t="shared" si="0"/>
        <v>4.55</v>
      </c>
      <c r="AK36" s="17">
        <f t="shared" si="0"/>
        <v>4.55</v>
      </c>
      <c r="AL36" s="17">
        <f t="shared" si="0"/>
        <v>4.55</v>
      </c>
      <c r="AM36" s="17">
        <f t="shared" si="0"/>
        <v>4.55</v>
      </c>
      <c r="AN36" s="17">
        <f t="shared" si="0"/>
        <v>4.55</v>
      </c>
      <c r="AO36" s="17">
        <f t="shared" si="0"/>
        <v>4.55</v>
      </c>
      <c r="AP36" s="17">
        <f t="shared" si="0"/>
        <v>4.55</v>
      </c>
      <c r="AQ36" s="17">
        <f t="shared" si="0"/>
        <v>4.55</v>
      </c>
      <c r="AR36" s="17">
        <f t="shared" si="0"/>
        <v>4.55</v>
      </c>
      <c r="AS36" s="17">
        <f t="shared" si="0"/>
        <v>4.55</v>
      </c>
      <c r="AT36" s="17">
        <f t="shared" si="0"/>
        <v>4.55</v>
      </c>
      <c r="AU36" s="17">
        <f t="shared" si="0"/>
        <v>4.55</v>
      </c>
      <c r="AV36" s="17">
        <f t="shared" si="0"/>
        <v>4.55</v>
      </c>
      <c r="AW36" s="17">
        <f t="shared" si="0"/>
        <v>4.55</v>
      </c>
      <c r="AX36" s="17">
        <f t="shared" si="0"/>
        <v>4.55</v>
      </c>
      <c r="AY36" s="17">
        <f t="shared" si="0"/>
        <v>4.55</v>
      </c>
      <c r="AZ36" s="17">
        <f t="shared" si="0"/>
        <v>4.55</v>
      </c>
      <c r="BA36" s="17">
        <f t="shared" si="0"/>
        <v>4.55</v>
      </c>
      <c r="BB36" s="17">
        <f t="shared" si="0"/>
        <v>4.55</v>
      </c>
      <c r="BC36" s="17">
        <f t="shared" si="0"/>
        <v>4.55</v>
      </c>
      <c r="BD36" s="17">
        <f t="shared" si="0"/>
        <v>4.55</v>
      </c>
      <c r="BE36" s="17">
        <f t="shared" si="0"/>
        <v>0</v>
      </c>
      <c r="BF36" s="17">
        <f t="shared" si="0"/>
        <v>0</v>
      </c>
      <c r="BG36" s="17">
        <f t="shared" si="0"/>
        <v>0</v>
      </c>
      <c r="BH36" s="17">
        <f t="shared" si="0"/>
        <v>0</v>
      </c>
      <c r="BI36" s="17">
        <f t="shared" si="0"/>
        <v>0</v>
      </c>
      <c r="BJ36" s="17">
        <f t="shared" si="0"/>
        <v>0</v>
      </c>
      <c r="BK36" s="17">
        <f t="shared" si="0"/>
        <v>0</v>
      </c>
      <c r="BL36" s="17">
        <f t="shared" si="0"/>
        <v>0</v>
      </c>
      <c r="BM36" s="17">
        <f t="shared" si="0"/>
        <v>0</v>
      </c>
      <c r="BN36" s="17">
        <f t="shared" si="0"/>
        <v>0</v>
      </c>
      <c r="BO36" s="17">
        <f t="shared" si="0"/>
        <v>0</v>
      </c>
      <c r="BP36" s="17">
        <f t="shared" si="0"/>
        <v>0</v>
      </c>
      <c r="BQ36" s="17">
        <f t="shared" si="0"/>
        <v>0</v>
      </c>
      <c r="BR36" s="17">
        <f t="shared" ref="BR36:EC36" si="1">IF($C$19/7&gt;BR$35,$C$22*7,0)</f>
        <v>0</v>
      </c>
      <c r="BS36" s="17">
        <f t="shared" si="1"/>
        <v>0</v>
      </c>
      <c r="BT36" s="17">
        <f t="shared" si="1"/>
        <v>0</v>
      </c>
      <c r="BU36" s="17">
        <f t="shared" si="1"/>
        <v>0</v>
      </c>
      <c r="BV36" s="17">
        <f t="shared" si="1"/>
        <v>0</v>
      </c>
      <c r="BW36" s="17">
        <f t="shared" si="1"/>
        <v>0</v>
      </c>
      <c r="BX36" s="17">
        <f t="shared" si="1"/>
        <v>0</v>
      </c>
      <c r="BY36" s="17">
        <f t="shared" si="1"/>
        <v>0</v>
      </c>
      <c r="BZ36" s="17">
        <f t="shared" si="1"/>
        <v>0</v>
      </c>
      <c r="CA36" s="17">
        <f t="shared" si="1"/>
        <v>0</v>
      </c>
      <c r="CB36" s="17">
        <f t="shared" si="1"/>
        <v>0</v>
      </c>
      <c r="CC36" s="17">
        <f t="shared" si="1"/>
        <v>0</v>
      </c>
      <c r="CD36" s="17">
        <f t="shared" si="1"/>
        <v>0</v>
      </c>
      <c r="CE36" s="17">
        <f t="shared" si="1"/>
        <v>0</v>
      </c>
      <c r="CF36" s="17">
        <f t="shared" si="1"/>
        <v>0</v>
      </c>
      <c r="CG36" s="17">
        <f t="shared" si="1"/>
        <v>0</v>
      </c>
      <c r="CH36" s="17">
        <f t="shared" si="1"/>
        <v>0</v>
      </c>
      <c r="CI36" s="17">
        <f t="shared" si="1"/>
        <v>0</v>
      </c>
      <c r="CJ36" s="17">
        <f t="shared" si="1"/>
        <v>0</v>
      </c>
      <c r="CK36" s="17">
        <f t="shared" si="1"/>
        <v>0</v>
      </c>
      <c r="CL36" s="17">
        <f t="shared" si="1"/>
        <v>0</v>
      </c>
      <c r="CM36" s="17">
        <f t="shared" si="1"/>
        <v>0</v>
      </c>
      <c r="CN36" s="17">
        <f t="shared" si="1"/>
        <v>0</v>
      </c>
      <c r="CO36" s="17">
        <f t="shared" si="1"/>
        <v>0</v>
      </c>
      <c r="CP36" s="17">
        <f t="shared" si="1"/>
        <v>0</v>
      </c>
      <c r="CQ36" s="17">
        <f t="shared" si="1"/>
        <v>0</v>
      </c>
      <c r="CR36" s="17">
        <f t="shared" si="1"/>
        <v>0</v>
      </c>
      <c r="CS36" s="17">
        <f t="shared" si="1"/>
        <v>0</v>
      </c>
      <c r="CT36" s="17">
        <f t="shared" si="1"/>
        <v>0</v>
      </c>
      <c r="CU36" s="17">
        <f t="shared" si="1"/>
        <v>0</v>
      </c>
      <c r="CV36" s="17">
        <f t="shared" si="1"/>
        <v>0</v>
      </c>
      <c r="CW36" s="17">
        <f t="shared" si="1"/>
        <v>0</v>
      </c>
      <c r="CX36" s="17">
        <f t="shared" si="1"/>
        <v>0</v>
      </c>
      <c r="CY36" s="17">
        <f t="shared" si="1"/>
        <v>0</v>
      </c>
      <c r="CZ36" s="17">
        <f t="shared" si="1"/>
        <v>0</v>
      </c>
      <c r="DA36" s="17">
        <f t="shared" si="1"/>
        <v>0</v>
      </c>
      <c r="DB36" s="17">
        <f t="shared" si="1"/>
        <v>0</v>
      </c>
      <c r="DC36" s="17">
        <f t="shared" si="1"/>
        <v>0</v>
      </c>
      <c r="DD36" s="17">
        <f t="shared" si="1"/>
        <v>0</v>
      </c>
      <c r="DE36" s="17">
        <f t="shared" si="1"/>
        <v>0</v>
      </c>
      <c r="DF36" s="17">
        <f t="shared" si="1"/>
        <v>0</v>
      </c>
      <c r="DG36" s="17">
        <f t="shared" si="1"/>
        <v>0</v>
      </c>
      <c r="DH36" s="17">
        <f t="shared" si="1"/>
        <v>0</v>
      </c>
      <c r="DI36" s="17">
        <f t="shared" si="1"/>
        <v>0</v>
      </c>
      <c r="DJ36" s="17">
        <f t="shared" si="1"/>
        <v>0</v>
      </c>
      <c r="DK36" s="17">
        <f t="shared" si="1"/>
        <v>0</v>
      </c>
      <c r="DL36" s="17">
        <f t="shared" si="1"/>
        <v>0</v>
      </c>
      <c r="DM36" s="17">
        <f t="shared" si="1"/>
        <v>0</v>
      </c>
      <c r="DN36" s="17">
        <f t="shared" si="1"/>
        <v>0</v>
      </c>
      <c r="DO36" s="17">
        <f t="shared" si="1"/>
        <v>0</v>
      </c>
      <c r="DP36" s="17">
        <f t="shared" si="1"/>
        <v>0</v>
      </c>
      <c r="DQ36" s="17">
        <f t="shared" si="1"/>
        <v>0</v>
      </c>
      <c r="DR36" s="17">
        <f t="shared" si="1"/>
        <v>0</v>
      </c>
      <c r="DS36" s="17">
        <f t="shared" si="1"/>
        <v>0</v>
      </c>
      <c r="DT36" s="17">
        <f t="shared" si="1"/>
        <v>0</v>
      </c>
      <c r="DU36" s="17">
        <f t="shared" si="1"/>
        <v>0</v>
      </c>
      <c r="DV36" s="17">
        <f t="shared" si="1"/>
        <v>0</v>
      </c>
      <c r="DW36" s="17">
        <f t="shared" si="1"/>
        <v>0</v>
      </c>
      <c r="DX36" s="17">
        <f t="shared" si="1"/>
        <v>0</v>
      </c>
      <c r="DY36" s="17">
        <f t="shared" si="1"/>
        <v>0</v>
      </c>
      <c r="DZ36" s="17">
        <f t="shared" si="1"/>
        <v>0</v>
      </c>
      <c r="EA36" s="17">
        <f t="shared" si="1"/>
        <v>0</v>
      </c>
      <c r="EB36" s="17">
        <f t="shared" si="1"/>
        <v>0</v>
      </c>
      <c r="EC36" s="17">
        <f t="shared" si="1"/>
        <v>0</v>
      </c>
      <c r="ED36" s="17">
        <f t="shared" ref="ED36:FA36" si="2">IF($C$19/7&gt;ED$35,$C$22*7,0)</f>
        <v>0</v>
      </c>
      <c r="EE36" s="17">
        <f t="shared" si="2"/>
        <v>0</v>
      </c>
      <c r="EF36" s="17">
        <f t="shared" si="2"/>
        <v>0</v>
      </c>
      <c r="EG36" s="17">
        <f t="shared" si="2"/>
        <v>0</v>
      </c>
      <c r="EH36" s="17">
        <f t="shared" si="2"/>
        <v>0</v>
      </c>
      <c r="EI36" s="17">
        <f t="shared" si="2"/>
        <v>0</v>
      </c>
      <c r="EJ36" s="17">
        <f t="shared" si="2"/>
        <v>0</v>
      </c>
      <c r="EK36" s="17">
        <f t="shared" si="2"/>
        <v>0</v>
      </c>
      <c r="EL36" s="17">
        <f t="shared" si="2"/>
        <v>0</v>
      </c>
      <c r="EM36" s="17">
        <f t="shared" si="2"/>
        <v>0</v>
      </c>
      <c r="EN36" s="17">
        <f t="shared" si="2"/>
        <v>0</v>
      </c>
      <c r="EO36" s="17">
        <f t="shared" si="2"/>
        <v>0</v>
      </c>
      <c r="EP36" s="17">
        <f t="shared" si="2"/>
        <v>0</v>
      </c>
      <c r="EQ36" s="17">
        <f t="shared" si="2"/>
        <v>0</v>
      </c>
      <c r="ER36" s="17">
        <f t="shared" si="2"/>
        <v>0</v>
      </c>
      <c r="ES36" s="17">
        <f t="shared" si="2"/>
        <v>0</v>
      </c>
      <c r="ET36" s="17">
        <f t="shared" si="2"/>
        <v>0</v>
      </c>
      <c r="EU36" s="17">
        <f t="shared" si="2"/>
        <v>0</v>
      </c>
      <c r="EV36" s="17">
        <f t="shared" si="2"/>
        <v>0</v>
      </c>
      <c r="EW36" s="17">
        <f t="shared" si="2"/>
        <v>0</v>
      </c>
      <c r="EX36" s="17">
        <f t="shared" si="2"/>
        <v>0</v>
      </c>
      <c r="EY36" s="17">
        <f t="shared" si="2"/>
        <v>0</v>
      </c>
      <c r="EZ36" s="17">
        <f t="shared" si="2"/>
        <v>0</v>
      </c>
      <c r="FA36" s="18">
        <f t="shared" si="2"/>
        <v>0</v>
      </c>
      <c r="FB36" s="28"/>
      <c r="FC36" s="19"/>
      <c r="FD36" s="4"/>
    </row>
    <row r="37" spans="1:160" ht="17" hidden="1" customHeight="1" x14ac:dyDescent="0.2">
      <c r="A37" s="1"/>
      <c r="B37" s="6" t="s">
        <v>74</v>
      </c>
      <c r="C37" s="20">
        <f>$C$20*$C26</f>
        <v>375</v>
      </c>
      <c r="D37" s="109">
        <f>$D$26</f>
        <v>0.52</v>
      </c>
      <c r="E37" s="63">
        <f>$C$21+(E36*(1+$C$23))</f>
        <v>230.46</v>
      </c>
      <c r="F37" s="51">
        <f>IF((E$37+(F36*(1+$C$23)))&gt;720,720,(E$37+(F36*(1+$C$23))))</f>
        <v>235.92000000000002</v>
      </c>
      <c r="G37" s="51">
        <f t="shared" ref="G37:BR37" si="3">IF((F$37+(G36*(1+$C$23)))&gt;720,720,(F$37+(G36*(1+$C$23))))</f>
        <v>241.38000000000002</v>
      </c>
      <c r="H37" s="51">
        <f t="shared" si="3"/>
        <v>246.84000000000003</v>
      </c>
      <c r="I37" s="51">
        <f t="shared" si="3"/>
        <v>252.30000000000004</v>
      </c>
      <c r="J37" s="51">
        <f t="shared" si="3"/>
        <v>257.76000000000005</v>
      </c>
      <c r="K37" s="51">
        <f t="shared" si="3"/>
        <v>263.22000000000003</v>
      </c>
      <c r="L37" s="51">
        <f t="shared" si="3"/>
        <v>268.68</v>
      </c>
      <c r="M37" s="51">
        <f t="shared" si="3"/>
        <v>274.14</v>
      </c>
      <c r="N37" s="51">
        <f t="shared" si="3"/>
        <v>279.59999999999997</v>
      </c>
      <c r="O37" s="51">
        <f t="shared" si="3"/>
        <v>285.05999999999995</v>
      </c>
      <c r="P37" s="51">
        <f t="shared" si="3"/>
        <v>290.51999999999992</v>
      </c>
      <c r="Q37" s="51">
        <f t="shared" si="3"/>
        <v>295.9799999999999</v>
      </c>
      <c r="R37" s="51">
        <f t="shared" si="3"/>
        <v>301.43999999999988</v>
      </c>
      <c r="S37" s="51">
        <f t="shared" si="3"/>
        <v>306.89999999999986</v>
      </c>
      <c r="T37" s="51">
        <f t="shared" si="3"/>
        <v>312.35999999999984</v>
      </c>
      <c r="U37" s="51">
        <f t="shared" si="3"/>
        <v>317.81999999999982</v>
      </c>
      <c r="V37" s="51">
        <f t="shared" si="3"/>
        <v>323.2799999999998</v>
      </c>
      <c r="W37" s="51">
        <f t="shared" si="3"/>
        <v>328.73999999999978</v>
      </c>
      <c r="X37" s="51">
        <f t="shared" si="3"/>
        <v>334.19999999999976</v>
      </c>
      <c r="Y37" s="51">
        <f t="shared" si="3"/>
        <v>339.65999999999974</v>
      </c>
      <c r="Z37" s="51">
        <f t="shared" si="3"/>
        <v>345.11999999999972</v>
      </c>
      <c r="AA37" s="51">
        <f t="shared" si="3"/>
        <v>350.5799999999997</v>
      </c>
      <c r="AB37" s="51">
        <f t="shared" si="3"/>
        <v>356.03999999999968</v>
      </c>
      <c r="AC37" s="51">
        <f t="shared" si="3"/>
        <v>361.49999999999966</v>
      </c>
      <c r="AD37" s="51">
        <f t="shared" si="3"/>
        <v>366.95999999999964</v>
      </c>
      <c r="AE37" s="51">
        <f t="shared" si="3"/>
        <v>372.41999999999962</v>
      </c>
      <c r="AF37" s="51">
        <f t="shared" si="3"/>
        <v>377.8799999999996</v>
      </c>
      <c r="AG37" s="51">
        <f t="shared" si="3"/>
        <v>383.33999999999958</v>
      </c>
      <c r="AH37" s="51">
        <f t="shared" si="3"/>
        <v>388.79999999999956</v>
      </c>
      <c r="AI37" s="51">
        <f t="shared" si="3"/>
        <v>394.25999999999954</v>
      </c>
      <c r="AJ37" s="51">
        <f t="shared" si="3"/>
        <v>399.71999999999952</v>
      </c>
      <c r="AK37" s="51">
        <f t="shared" si="3"/>
        <v>405.1799999999995</v>
      </c>
      <c r="AL37" s="51">
        <f t="shared" si="3"/>
        <v>410.63999999999947</v>
      </c>
      <c r="AM37" s="51">
        <f t="shared" si="3"/>
        <v>416.09999999999945</v>
      </c>
      <c r="AN37" s="51">
        <f t="shared" si="3"/>
        <v>421.55999999999943</v>
      </c>
      <c r="AO37" s="51">
        <f t="shared" si="3"/>
        <v>427.01999999999941</v>
      </c>
      <c r="AP37" s="51">
        <f t="shared" si="3"/>
        <v>432.47999999999939</v>
      </c>
      <c r="AQ37" s="51">
        <f t="shared" si="3"/>
        <v>437.93999999999937</v>
      </c>
      <c r="AR37" s="51">
        <f t="shared" si="3"/>
        <v>443.39999999999935</v>
      </c>
      <c r="AS37" s="51">
        <f t="shared" si="3"/>
        <v>448.85999999999933</v>
      </c>
      <c r="AT37" s="51">
        <f t="shared" si="3"/>
        <v>454.31999999999931</v>
      </c>
      <c r="AU37" s="51">
        <f t="shared" si="3"/>
        <v>459.77999999999929</v>
      </c>
      <c r="AV37" s="51">
        <f t="shared" si="3"/>
        <v>465.23999999999927</v>
      </c>
      <c r="AW37" s="51">
        <f t="shared" si="3"/>
        <v>470.69999999999925</v>
      </c>
      <c r="AX37" s="51">
        <f t="shared" si="3"/>
        <v>476.15999999999923</v>
      </c>
      <c r="AY37" s="51">
        <f t="shared" si="3"/>
        <v>481.61999999999921</v>
      </c>
      <c r="AZ37" s="51">
        <f t="shared" si="3"/>
        <v>487.07999999999919</v>
      </c>
      <c r="BA37" s="51">
        <f t="shared" si="3"/>
        <v>492.53999999999917</v>
      </c>
      <c r="BB37" s="51">
        <f t="shared" si="3"/>
        <v>497.99999999999915</v>
      </c>
      <c r="BC37" s="51">
        <f t="shared" si="3"/>
        <v>503.45999999999913</v>
      </c>
      <c r="BD37" s="51">
        <f t="shared" si="3"/>
        <v>508.91999999999911</v>
      </c>
      <c r="BE37" s="51">
        <f t="shared" si="3"/>
        <v>508.91999999999911</v>
      </c>
      <c r="BF37" s="51">
        <f t="shared" si="3"/>
        <v>508.91999999999911</v>
      </c>
      <c r="BG37" s="51">
        <f t="shared" si="3"/>
        <v>508.91999999999911</v>
      </c>
      <c r="BH37" s="51">
        <f t="shared" si="3"/>
        <v>508.91999999999911</v>
      </c>
      <c r="BI37" s="51">
        <f t="shared" si="3"/>
        <v>508.91999999999911</v>
      </c>
      <c r="BJ37" s="51">
        <f t="shared" si="3"/>
        <v>508.91999999999911</v>
      </c>
      <c r="BK37" s="51">
        <f t="shared" si="3"/>
        <v>508.91999999999911</v>
      </c>
      <c r="BL37" s="51">
        <f t="shared" si="3"/>
        <v>508.91999999999911</v>
      </c>
      <c r="BM37" s="51">
        <f t="shared" si="3"/>
        <v>508.91999999999911</v>
      </c>
      <c r="BN37" s="51">
        <f t="shared" si="3"/>
        <v>508.91999999999911</v>
      </c>
      <c r="BO37" s="51">
        <f t="shared" si="3"/>
        <v>508.91999999999911</v>
      </c>
      <c r="BP37" s="51">
        <f t="shared" si="3"/>
        <v>508.91999999999911</v>
      </c>
      <c r="BQ37" s="51">
        <f t="shared" si="3"/>
        <v>508.91999999999911</v>
      </c>
      <c r="BR37" s="51">
        <f t="shared" si="3"/>
        <v>508.91999999999911</v>
      </c>
      <c r="BS37" s="51">
        <f t="shared" ref="BS37:ED37" si="4">IF((BR$37+(BS36*(1+$C$23)))&gt;720,720,(BR$37+(BS36*(1+$C$23))))</f>
        <v>508.91999999999911</v>
      </c>
      <c r="BT37" s="51">
        <f t="shared" si="4"/>
        <v>508.91999999999911</v>
      </c>
      <c r="BU37" s="51">
        <f t="shared" si="4"/>
        <v>508.91999999999911</v>
      </c>
      <c r="BV37" s="51">
        <f t="shared" si="4"/>
        <v>508.91999999999911</v>
      </c>
      <c r="BW37" s="51">
        <f t="shared" si="4"/>
        <v>508.91999999999911</v>
      </c>
      <c r="BX37" s="51">
        <f t="shared" si="4"/>
        <v>508.91999999999911</v>
      </c>
      <c r="BY37" s="51">
        <f t="shared" si="4"/>
        <v>508.91999999999911</v>
      </c>
      <c r="BZ37" s="51">
        <f t="shared" si="4"/>
        <v>508.91999999999911</v>
      </c>
      <c r="CA37" s="51">
        <f t="shared" si="4"/>
        <v>508.91999999999911</v>
      </c>
      <c r="CB37" s="51">
        <f t="shared" si="4"/>
        <v>508.91999999999911</v>
      </c>
      <c r="CC37" s="51">
        <f t="shared" si="4"/>
        <v>508.91999999999911</v>
      </c>
      <c r="CD37" s="51">
        <f t="shared" si="4"/>
        <v>508.91999999999911</v>
      </c>
      <c r="CE37" s="51">
        <f t="shared" si="4"/>
        <v>508.91999999999911</v>
      </c>
      <c r="CF37" s="51">
        <f t="shared" si="4"/>
        <v>508.91999999999911</v>
      </c>
      <c r="CG37" s="51">
        <f t="shared" si="4"/>
        <v>508.91999999999911</v>
      </c>
      <c r="CH37" s="51">
        <f t="shared" si="4"/>
        <v>508.91999999999911</v>
      </c>
      <c r="CI37" s="51">
        <f t="shared" si="4"/>
        <v>508.91999999999911</v>
      </c>
      <c r="CJ37" s="51">
        <f t="shared" si="4"/>
        <v>508.91999999999911</v>
      </c>
      <c r="CK37" s="51">
        <f t="shared" si="4"/>
        <v>508.91999999999911</v>
      </c>
      <c r="CL37" s="51">
        <f t="shared" si="4"/>
        <v>508.91999999999911</v>
      </c>
      <c r="CM37" s="51">
        <f t="shared" si="4"/>
        <v>508.91999999999911</v>
      </c>
      <c r="CN37" s="51">
        <f t="shared" si="4"/>
        <v>508.91999999999911</v>
      </c>
      <c r="CO37" s="51">
        <f t="shared" si="4"/>
        <v>508.91999999999911</v>
      </c>
      <c r="CP37" s="51">
        <f t="shared" si="4"/>
        <v>508.91999999999911</v>
      </c>
      <c r="CQ37" s="51">
        <f t="shared" si="4"/>
        <v>508.91999999999911</v>
      </c>
      <c r="CR37" s="51">
        <f t="shared" si="4"/>
        <v>508.91999999999911</v>
      </c>
      <c r="CS37" s="51">
        <f t="shared" si="4"/>
        <v>508.91999999999911</v>
      </c>
      <c r="CT37" s="51">
        <f t="shared" si="4"/>
        <v>508.91999999999911</v>
      </c>
      <c r="CU37" s="51">
        <f t="shared" si="4"/>
        <v>508.91999999999911</v>
      </c>
      <c r="CV37" s="51">
        <f t="shared" si="4"/>
        <v>508.91999999999911</v>
      </c>
      <c r="CW37" s="51">
        <f t="shared" si="4"/>
        <v>508.91999999999911</v>
      </c>
      <c r="CX37" s="51">
        <f t="shared" si="4"/>
        <v>508.91999999999911</v>
      </c>
      <c r="CY37" s="51">
        <f t="shared" si="4"/>
        <v>508.91999999999911</v>
      </c>
      <c r="CZ37" s="51">
        <f t="shared" si="4"/>
        <v>508.91999999999911</v>
      </c>
      <c r="DA37" s="51">
        <f t="shared" si="4"/>
        <v>508.91999999999911</v>
      </c>
      <c r="DB37" s="51">
        <f t="shared" si="4"/>
        <v>508.91999999999911</v>
      </c>
      <c r="DC37" s="51">
        <f t="shared" si="4"/>
        <v>508.91999999999911</v>
      </c>
      <c r="DD37" s="51">
        <f t="shared" si="4"/>
        <v>508.91999999999911</v>
      </c>
      <c r="DE37" s="51">
        <f t="shared" si="4"/>
        <v>508.91999999999911</v>
      </c>
      <c r="DF37" s="51">
        <f t="shared" si="4"/>
        <v>508.91999999999911</v>
      </c>
      <c r="DG37" s="51">
        <f t="shared" si="4"/>
        <v>508.91999999999911</v>
      </c>
      <c r="DH37" s="51">
        <f t="shared" si="4"/>
        <v>508.91999999999911</v>
      </c>
      <c r="DI37" s="51">
        <f t="shared" si="4"/>
        <v>508.91999999999911</v>
      </c>
      <c r="DJ37" s="51">
        <f t="shared" si="4"/>
        <v>508.91999999999911</v>
      </c>
      <c r="DK37" s="51">
        <f t="shared" si="4"/>
        <v>508.91999999999911</v>
      </c>
      <c r="DL37" s="51">
        <f t="shared" si="4"/>
        <v>508.91999999999911</v>
      </c>
      <c r="DM37" s="51">
        <f t="shared" si="4"/>
        <v>508.91999999999911</v>
      </c>
      <c r="DN37" s="51">
        <f t="shared" si="4"/>
        <v>508.91999999999911</v>
      </c>
      <c r="DO37" s="51">
        <f t="shared" si="4"/>
        <v>508.91999999999911</v>
      </c>
      <c r="DP37" s="51">
        <f t="shared" si="4"/>
        <v>508.91999999999911</v>
      </c>
      <c r="DQ37" s="51">
        <f t="shared" si="4"/>
        <v>508.91999999999911</v>
      </c>
      <c r="DR37" s="51">
        <f t="shared" si="4"/>
        <v>508.91999999999911</v>
      </c>
      <c r="DS37" s="51">
        <f t="shared" si="4"/>
        <v>508.91999999999911</v>
      </c>
      <c r="DT37" s="51">
        <f t="shared" si="4"/>
        <v>508.91999999999911</v>
      </c>
      <c r="DU37" s="51">
        <f t="shared" si="4"/>
        <v>508.91999999999911</v>
      </c>
      <c r="DV37" s="51">
        <f t="shared" si="4"/>
        <v>508.91999999999911</v>
      </c>
      <c r="DW37" s="51">
        <f t="shared" si="4"/>
        <v>508.91999999999911</v>
      </c>
      <c r="DX37" s="51">
        <f t="shared" si="4"/>
        <v>508.91999999999911</v>
      </c>
      <c r="DY37" s="51">
        <f t="shared" si="4"/>
        <v>508.91999999999911</v>
      </c>
      <c r="DZ37" s="51">
        <f t="shared" si="4"/>
        <v>508.91999999999911</v>
      </c>
      <c r="EA37" s="51">
        <f t="shared" si="4"/>
        <v>508.91999999999911</v>
      </c>
      <c r="EB37" s="51">
        <f t="shared" si="4"/>
        <v>508.91999999999911</v>
      </c>
      <c r="EC37" s="51">
        <f t="shared" si="4"/>
        <v>508.91999999999911</v>
      </c>
      <c r="ED37" s="51">
        <f t="shared" si="4"/>
        <v>508.91999999999911</v>
      </c>
      <c r="EE37" s="51">
        <f t="shared" ref="EE37:FA37" si="5">IF((ED$37+(EE36*(1+$C$23)))&gt;720,720,(ED$37+(EE36*(1+$C$23))))</f>
        <v>508.91999999999911</v>
      </c>
      <c r="EF37" s="51">
        <f t="shared" si="5"/>
        <v>508.91999999999911</v>
      </c>
      <c r="EG37" s="51">
        <f t="shared" si="5"/>
        <v>508.91999999999911</v>
      </c>
      <c r="EH37" s="51">
        <f t="shared" si="5"/>
        <v>508.91999999999911</v>
      </c>
      <c r="EI37" s="51">
        <f t="shared" si="5"/>
        <v>508.91999999999911</v>
      </c>
      <c r="EJ37" s="51">
        <f t="shared" si="5"/>
        <v>508.91999999999911</v>
      </c>
      <c r="EK37" s="51">
        <f t="shared" si="5"/>
        <v>508.91999999999911</v>
      </c>
      <c r="EL37" s="51">
        <f t="shared" si="5"/>
        <v>508.91999999999911</v>
      </c>
      <c r="EM37" s="51">
        <f t="shared" si="5"/>
        <v>508.91999999999911</v>
      </c>
      <c r="EN37" s="51">
        <f t="shared" si="5"/>
        <v>508.91999999999911</v>
      </c>
      <c r="EO37" s="51">
        <f t="shared" si="5"/>
        <v>508.91999999999911</v>
      </c>
      <c r="EP37" s="51">
        <f t="shared" si="5"/>
        <v>508.91999999999911</v>
      </c>
      <c r="EQ37" s="51">
        <f t="shared" si="5"/>
        <v>508.91999999999911</v>
      </c>
      <c r="ER37" s="51">
        <f t="shared" si="5"/>
        <v>508.91999999999911</v>
      </c>
      <c r="ES37" s="51">
        <f t="shared" si="5"/>
        <v>508.91999999999911</v>
      </c>
      <c r="ET37" s="51">
        <f t="shared" si="5"/>
        <v>508.91999999999911</v>
      </c>
      <c r="EU37" s="51">
        <f t="shared" si="5"/>
        <v>508.91999999999911</v>
      </c>
      <c r="EV37" s="51">
        <f t="shared" si="5"/>
        <v>508.91999999999911</v>
      </c>
      <c r="EW37" s="51">
        <f t="shared" si="5"/>
        <v>508.91999999999911</v>
      </c>
      <c r="EX37" s="51">
        <f t="shared" si="5"/>
        <v>508.91999999999911</v>
      </c>
      <c r="EY37" s="51">
        <f t="shared" si="5"/>
        <v>508.91999999999911</v>
      </c>
      <c r="EZ37" s="51">
        <f t="shared" si="5"/>
        <v>508.91999999999911</v>
      </c>
      <c r="FA37" s="64">
        <f t="shared" si="5"/>
        <v>508.91999999999911</v>
      </c>
      <c r="FB37" s="53">
        <f>MAX($E37:$FA37)</f>
        <v>508.91999999999911</v>
      </c>
      <c r="FC37" s="21">
        <f>($FB37-$C$21)*$C37</f>
        <v>106469.99999999967</v>
      </c>
      <c r="FD37" s="22">
        <f t="shared" ref="FD37:FD47" si="6">FC37*D37</f>
        <v>55364.399999999827</v>
      </c>
    </row>
    <row r="38" spans="1:160" ht="17" hidden="1" customHeight="1" x14ac:dyDescent="0.2">
      <c r="A38" s="1"/>
      <c r="B38" s="3" t="s">
        <v>75</v>
      </c>
      <c r="C38" s="23">
        <f>$C$20*$C27</f>
        <v>600</v>
      </c>
      <c r="D38" s="110">
        <f>$D$27</f>
        <v>0.51</v>
      </c>
      <c r="E38" s="65">
        <f>$C$21+E$36</f>
        <v>229.55</v>
      </c>
      <c r="F38" s="29">
        <f>IF((E$38+F$36)&gt;720,720,(E$38+F$36))</f>
        <v>234.10000000000002</v>
      </c>
      <c r="G38" s="29">
        <f t="shared" ref="G38:BR38" si="7">IF((F$38+G$36)&gt;720,720,(F$38+G$36))</f>
        <v>238.65000000000003</v>
      </c>
      <c r="H38" s="29">
        <f t="shared" si="7"/>
        <v>243.20000000000005</v>
      </c>
      <c r="I38" s="29">
        <f t="shared" si="7"/>
        <v>247.75000000000006</v>
      </c>
      <c r="J38" s="29">
        <f t="shared" si="7"/>
        <v>252.30000000000007</v>
      </c>
      <c r="K38" s="29">
        <f t="shared" si="7"/>
        <v>256.85000000000008</v>
      </c>
      <c r="L38" s="29">
        <f t="shared" si="7"/>
        <v>261.40000000000009</v>
      </c>
      <c r="M38" s="29">
        <f t="shared" si="7"/>
        <v>265.9500000000001</v>
      </c>
      <c r="N38" s="29">
        <f t="shared" si="7"/>
        <v>270.50000000000011</v>
      </c>
      <c r="O38" s="29">
        <f t="shared" si="7"/>
        <v>275.05000000000013</v>
      </c>
      <c r="P38" s="29">
        <f t="shared" si="7"/>
        <v>279.60000000000014</v>
      </c>
      <c r="Q38" s="29">
        <f t="shared" si="7"/>
        <v>284.15000000000015</v>
      </c>
      <c r="R38" s="29">
        <f t="shared" si="7"/>
        <v>288.70000000000016</v>
      </c>
      <c r="S38" s="29">
        <f t="shared" si="7"/>
        <v>293.25000000000017</v>
      </c>
      <c r="T38" s="29">
        <f t="shared" si="7"/>
        <v>297.80000000000018</v>
      </c>
      <c r="U38" s="29">
        <f t="shared" si="7"/>
        <v>302.35000000000019</v>
      </c>
      <c r="V38" s="29">
        <f t="shared" si="7"/>
        <v>306.9000000000002</v>
      </c>
      <c r="W38" s="29">
        <f t="shared" si="7"/>
        <v>311.45000000000022</v>
      </c>
      <c r="X38" s="29">
        <f t="shared" si="7"/>
        <v>316.00000000000023</v>
      </c>
      <c r="Y38" s="29">
        <f t="shared" si="7"/>
        <v>320.55000000000024</v>
      </c>
      <c r="Z38" s="29">
        <f t="shared" si="7"/>
        <v>325.10000000000025</v>
      </c>
      <c r="AA38" s="29">
        <f t="shared" si="7"/>
        <v>329.65000000000026</v>
      </c>
      <c r="AB38" s="29">
        <f t="shared" si="7"/>
        <v>334.20000000000027</v>
      </c>
      <c r="AC38" s="29">
        <f t="shared" si="7"/>
        <v>338.75000000000028</v>
      </c>
      <c r="AD38" s="29">
        <f t="shared" si="7"/>
        <v>343.3000000000003</v>
      </c>
      <c r="AE38" s="29">
        <f t="shared" si="7"/>
        <v>347.85000000000031</v>
      </c>
      <c r="AF38" s="29">
        <f t="shared" si="7"/>
        <v>352.40000000000032</v>
      </c>
      <c r="AG38" s="29">
        <f t="shared" si="7"/>
        <v>356.95000000000033</v>
      </c>
      <c r="AH38" s="29">
        <f t="shared" si="7"/>
        <v>361.50000000000034</v>
      </c>
      <c r="AI38" s="29">
        <f t="shared" si="7"/>
        <v>366.05000000000035</v>
      </c>
      <c r="AJ38" s="29">
        <f t="shared" si="7"/>
        <v>370.60000000000036</v>
      </c>
      <c r="AK38" s="29">
        <f t="shared" si="7"/>
        <v>375.15000000000038</v>
      </c>
      <c r="AL38" s="29">
        <f t="shared" si="7"/>
        <v>379.70000000000039</v>
      </c>
      <c r="AM38" s="29">
        <f t="shared" si="7"/>
        <v>384.2500000000004</v>
      </c>
      <c r="AN38" s="29">
        <f t="shared" si="7"/>
        <v>388.80000000000041</v>
      </c>
      <c r="AO38" s="29">
        <f t="shared" si="7"/>
        <v>393.35000000000042</v>
      </c>
      <c r="AP38" s="29">
        <f t="shared" si="7"/>
        <v>397.90000000000043</v>
      </c>
      <c r="AQ38" s="29">
        <f t="shared" si="7"/>
        <v>402.45000000000044</v>
      </c>
      <c r="AR38" s="29">
        <f t="shared" si="7"/>
        <v>407.00000000000045</v>
      </c>
      <c r="AS38" s="29">
        <f t="shared" si="7"/>
        <v>411.55000000000047</v>
      </c>
      <c r="AT38" s="29">
        <f t="shared" si="7"/>
        <v>416.10000000000048</v>
      </c>
      <c r="AU38" s="29">
        <f t="shared" si="7"/>
        <v>420.65000000000049</v>
      </c>
      <c r="AV38" s="29">
        <f t="shared" si="7"/>
        <v>425.2000000000005</v>
      </c>
      <c r="AW38" s="29">
        <f t="shared" si="7"/>
        <v>429.75000000000051</v>
      </c>
      <c r="AX38" s="29">
        <f t="shared" si="7"/>
        <v>434.30000000000052</v>
      </c>
      <c r="AY38" s="29">
        <f t="shared" si="7"/>
        <v>438.85000000000053</v>
      </c>
      <c r="AZ38" s="29">
        <f t="shared" si="7"/>
        <v>443.40000000000055</v>
      </c>
      <c r="BA38" s="29">
        <f t="shared" si="7"/>
        <v>447.95000000000056</v>
      </c>
      <c r="BB38" s="29">
        <f t="shared" si="7"/>
        <v>452.50000000000057</v>
      </c>
      <c r="BC38" s="29">
        <f t="shared" si="7"/>
        <v>457.05000000000058</v>
      </c>
      <c r="BD38" s="29">
        <f t="shared" si="7"/>
        <v>461.60000000000059</v>
      </c>
      <c r="BE38" s="29">
        <f t="shared" si="7"/>
        <v>461.60000000000059</v>
      </c>
      <c r="BF38" s="29">
        <f t="shared" si="7"/>
        <v>461.60000000000059</v>
      </c>
      <c r="BG38" s="29">
        <f t="shared" si="7"/>
        <v>461.60000000000059</v>
      </c>
      <c r="BH38" s="29">
        <f t="shared" si="7"/>
        <v>461.60000000000059</v>
      </c>
      <c r="BI38" s="29">
        <f t="shared" si="7"/>
        <v>461.60000000000059</v>
      </c>
      <c r="BJ38" s="29">
        <f t="shared" si="7"/>
        <v>461.60000000000059</v>
      </c>
      <c r="BK38" s="29">
        <f t="shared" si="7"/>
        <v>461.60000000000059</v>
      </c>
      <c r="BL38" s="29">
        <f t="shared" si="7"/>
        <v>461.60000000000059</v>
      </c>
      <c r="BM38" s="29">
        <f t="shared" si="7"/>
        <v>461.60000000000059</v>
      </c>
      <c r="BN38" s="29">
        <f t="shared" si="7"/>
        <v>461.60000000000059</v>
      </c>
      <c r="BO38" s="29">
        <f t="shared" si="7"/>
        <v>461.60000000000059</v>
      </c>
      <c r="BP38" s="29">
        <f t="shared" si="7"/>
        <v>461.60000000000059</v>
      </c>
      <c r="BQ38" s="29">
        <f t="shared" si="7"/>
        <v>461.60000000000059</v>
      </c>
      <c r="BR38" s="29">
        <f t="shared" si="7"/>
        <v>461.60000000000059</v>
      </c>
      <c r="BS38" s="29">
        <f t="shared" ref="BS38:ED38" si="8">IF((BR$38+BS$36)&gt;720,720,(BR$38+BS$36))</f>
        <v>461.60000000000059</v>
      </c>
      <c r="BT38" s="29">
        <f t="shared" si="8"/>
        <v>461.60000000000059</v>
      </c>
      <c r="BU38" s="29">
        <f t="shared" si="8"/>
        <v>461.60000000000059</v>
      </c>
      <c r="BV38" s="29">
        <f t="shared" si="8"/>
        <v>461.60000000000059</v>
      </c>
      <c r="BW38" s="29">
        <f t="shared" si="8"/>
        <v>461.60000000000059</v>
      </c>
      <c r="BX38" s="29">
        <f t="shared" si="8"/>
        <v>461.60000000000059</v>
      </c>
      <c r="BY38" s="29">
        <f t="shared" si="8"/>
        <v>461.60000000000059</v>
      </c>
      <c r="BZ38" s="29">
        <f t="shared" si="8"/>
        <v>461.60000000000059</v>
      </c>
      <c r="CA38" s="29">
        <f t="shared" si="8"/>
        <v>461.60000000000059</v>
      </c>
      <c r="CB38" s="29">
        <f t="shared" si="8"/>
        <v>461.60000000000059</v>
      </c>
      <c r="CC38" s="29">
        <f t="shared" si="8"/>
        <v>461.60000000000059</v>
      </c>
      <c r="CD38" s="29">
        <f t="shared" si="8"/>
        <v>461.60000000000059</v>
      </c>
      <c r="CE38" s="29">
        <f t="shared" si="8"/>
        <v>461.60000000000059</v>
      </c>
      <c r="CF38" s="29">
        <f t="shared" si="8"/>
        <v>461.60000000000059</v>
      </c>
      <c r="CG38" s="29">
        <f t="shared" si="8"/>
        <v>461.60000000000059</v>
      </c>
      <c r="CH38" s="29">
        <f t="shared" si="8"/>
        <v>461.60000000000059</v>
      </c>
      <c r="CI38" s="29">
        <f t="shared" si="8"/>
        <v>461.60000000000059</v>
      </c>
      <c r="CJ38" s="29">
        <f t="shared" si="8"/>
        <v>461.60000000000059</v>
      </c>
      <c r="CK38" s="29">
        <f t="shared" si="8"/>
        <v>461.60000000000059</v>
      </c>
      <c r="CL38" s="29">
        <f t="shared" si="8"/>
        <v>461.60000000000059</v>
      </c>
      <c r="CM38" s="29">
        <f t="shared" si="8"/>
        <v>461.60000000000059</v>
      </c>
      <c r="CN38" s="29">
        <f t="shared" si="8"/>
        <v>461.60000000000059</v>
      </c>
      <c r="CO38" s="29">
        <f t="shared" si="8"/>
        <v>461.60000000000059</v>
      </c>
      <c r="CP38" s="29">
        <f t="shared" si="8"/>
        <v>461.60000000000059</v>
      </c>
      <c r="CQ38" s="29">
        <f t="shared" si="8"/>
        <v>461.60000000000059</v>
      </c>
      <c r="CR38" s="29">
        <f t="shared" si="8"/>
        <v>461.60000000000059</v>
      </c>
      <c r="CS38" s="29">
        <f t="shared" si="8"/>
        <v>461.60000000000059</v>
      </c>
      <c r="CT38" s="29">
        <f t="shared" si="8"/>
        <v>461.60000000000059</v>
      </c>
      <c r="CU38" s="29">
        <f t="shared" si="8"/>
        <v>461.60000000000059</v>
      </c>
      <c r="CV38" s="29">
        <f t="shared" si="8"/>
        <v>461.60000000000059</v>
      </c>
      <c r="CW38" s="29">
        <f t="shared" si="8"/>
        <v>461.60000000000059</v>
      </c>
      <c r="CX38" s="29">
        <f t="shared" si="8"/>
        <v>461.60000000000059</v>
      </c>
      <c r="CY38" s="29">
        <f t="shared" si="8"/>
        <v>461.60000000000059</v>
      </c>
      <c r="CZ38" s="29">
        <f t="shared" si="8"/>
        <v>461.60000000000059</v>
      </c>
      <c r="DA38" s="29">
        <f t="shared" si="8"/>
        <v>461.60000000000059</v>
      </c>
      <c r="DB38" s="29">
        <f t="shared" si="8"/>
        <v>461.60000000000059</v>
      </c>
      <c r="DC38" s="29">
        <f t="shared" si="8"/>
        <v>461.60000000000059</v>
      </c>
      <c r="DD38" s="29">
        <f t="shared" si="8"/>
        <v>461.60000000000059</v>
      </c>
      <c r="DE38" s="29">
        <f t="shared" si="8"/>
        <v>461.60000000000059</v>
      </c>
      <c r="DF38" s="29">
        <f t="shared" si="8"/>
        <v>461.60000000000059</v>
      </c>
      <c r="DG38" s="29">
        <f t="shared" si="8"/>
        <v>461.60000000000059</v>
      </c>
      <c r="DH38" s="29">
        <f t="shared" si="8"/>
        <v>461.60000000000059</v>
      </c>
      <c r="DI38" s="29">
        <f t="shared" si="8"/>
        <v>461.60000000000059</v>
      </c>
      <c r="DJ38" s="29">
        <f t="shared" si="8"/>
        <v>461.60000000000059</v>
      </c>
      <c r="DK38" s="29">
        <f t="shared" si="8"/>
        <v>461.60000000000059</v>
      </c>
      <c r="DL38" s="29">
        <f t="shared" si="8"/>
        <v>461.60000000000059</v>
      </c>
      <c r="DM38" s="29">
        <f t="shared" si="8"/>
        <v>461.60000000000059</v>
      </c>
      <c r="DN38" s="29">
        <f t="shared" si="8"/>
        <v>461.60000000000059</v>
      </c>
      <c r="DO38" s="29">
        <f t="shared" si="8"/>
        <v>461.60000000000059</v>
      </c>
      <c r="DP38" s="29">
        <f t="shared" si="8"/>
        <v>461.60000000000059</v>
      </c>
      <c r="DQ38" s="29">
        <f t="shared" si="8"/>
        <v>461.60000000000059</v>
      </c>
      <c r="DR38" s="29">
        <f t="shared" si="8"/>
        <v>461.60000000000059</v>
      </c>
      <c r="DS38" s="29">
        <f t="shared" si="8"/>
        <v>461.60000000000059</v>
      </c>
      <c r="DT38" s="29">
        <f t="shared" si="8"/>
        <v>461.60000000000059</v>
      </c>
      <c r="DU38" s="29">
        <f t="shared" si="8"/>
        <v>461.60000000000059</v>
      </c>
      <c r="DV38" s="29">
        <f t="shared" si="8"/>
        <v>461.60000000000059</v>
      </c>
      <c r="DW38" s="29">
        <f t="shared" si="8"/>
        <v>461.60000000000059</v>
      </c>
      <c r="DX38" s="29">
        <f t="shared" si="8"/>
        <v>461.60000000000059</v>
      </c>
      <c r="DY38" s="29">
        <f t="shared" si="8"/>
        <v>461.60000000000059</v>
      </c>
      <c r="DZ38" s="29">
        <f t="shared" si="8"/>
        <v>461.60000000000059</v>
      </c>
      <c r="EA38" s="29">
        <f t="shared" si="8"/>
        <v>461.60000000000059</v>
      </c>
      <c r="EB38" s="29">
        <f t="shared" si="8"/>
        <v>461.60000000000059</v>
      </c>
      <c r="EC38" s="29">
        <f t="shared" si="8"/>
        <v>461.60000000000059</v>
      </c>
      <c r="ED38" s="29">
        <f t="shared" si="8"/>
        <v>461.60000000000059</v>
      </c>
      <c r="EE38" s="29">
        <f t="shared" ref="EE38:FA38" si="9">IF((ED$38+EE$36)&gt;720,720,(ED$38+EE$36))</f>
        <v>461.60000000000059</v>
      </c>
      <c r="EF38" s="29">
        <f t="shared" si="9"/>
        <v>461.60000000000059</v>
      </c>
      <c r="EG38" s="29">
        <f t="shared" si="9"/>
        <v>461.60000000000059</v>
      </c>
      <c r="EH38" s="29">
        <f t="shared" si="9"/>
        <v>461.60000000000059</v>
      </c>
      <c r="EI38" s="29">
        <f t="shared" si="9"/>
        <v>461.60000000000059</v>
      </c>
      <c r="EJ38" s="29">
        <f t="shared" si="9"/>
        <v>461.60000000000059</v>
      </c>
      <c r="EK38" s="29">
        <f t="shared" si="9"/>
        <v>461.60000000000059</v>
      </c>
      <c r="EL38" s="29">
        <f t="shared" si="9"/>
        <v>461.60000000000059</v>
      </c>
      <c r="EM38" s="29">
        <f t="shared" si="9"/>
        <v>461.60000000000059</v>
      </c>
      <c r="EN38" s="29">
        <f t="shared" si="9"/>
        <v>461.60000000000059</v>
      </c>
      <c r="EO38" s="29">
        <f t="shared" si="9"/>
        <v>461.60000000000059</v>
      </c>
      <c r="EP38" s="29">
        <f t="shared" si="9"/>
        <v>461.60000000000059</v>
      </c>
      <c r="EQ38" s="29">
        <f t="shared" si="9"/>
        <v>461.60000000000059</v>
      </c>
      <c r="ER38" s="29">
        <f t="shared" si="9"/>
        <v>461.60000000000059</v>
      </c>
      <c r="ES38" s="29">
        <f t="shared" si="9"/>
        <v>461.60000000000059</v>
      </c>
      <c r="ET38" s="29">
        <f t="shared" si="9"/>
        <v>461.60000000000059</v>
      </c>
      <c r="EU38" s="29">
        <f t="shared" si="9"/>
        <v>461.60000000000059</v>
      </c>
      <c r="EV38" s="29">
        <f t="shared" si="9"/>
        <v>461.60000000000059</v>
      </c>
      <c r="EW38" s="29">
        <f t="shared" si="9"/>
        <v>461.60000000000059</v>
      </c>
      <c r="EX38" s="29">
        <f t="shared" si="9"/>
        <v>461.60000000000059</v>
      </c>
      <c r="EY38" s="29">
        <f t="shared" si="9"/>
        <v>461.60000000000059</v>
      </c>
      <c r="EZ38" s="29">
        <f t="shared" si="9"/>
        <v>461.60000000000059</v>
      </c>
      <c r="FA38" s="24">
        <f t="shared" si="9"/>
        <v>461.60000000000059</v>
      </c>
      <c r="FB38" s="36">
        <f t="shared" ref="FB38:FB47" si="10">MAX($E38:$FA38)</f>
        <v>461.60000000000059</v>
      </c>
      <c r="FC38" s="19">
        <f>($FB38-$C$21)*$C38</f>
        <v>141960.00000000035</v>
      </c>
      <c r="FD38" s="24">
        <f t="shared" si="6"/>
        <v>72399.60000000018</v>
      </c>
    </row>
    <row r="39" spans="1:160" ht="17" hidden="1" customHeight="1" thickBot="1" x14ac:dyDescent="0.25">
      <c r="A39" s="30"/>
      <c r="B39" s="3" t="s">
        <v>76</v>
      </c>
      <c r="C39" s="23">
        <f>$C$20*$C28</f>
        <v>525</v>
      </c>
      <c r="D39" s="110">
        <f>$D$28</f>
        <v>0.5</v>
      </c>
      <c r="E39" s="65">
        <f>$C$21+(E$36*(1-$C$23))</f>
        <v>228.64</v>
      </c>
      <c r="F39" s="29">
        <f>IF((E$39+(F$36*(1-$C$23)))&gt;720,720,(E$39+(F$36*(1-$C$23))))</f>
        <v>232.27999999999997</v>
      </c>
      <c r="G39" s="29">
        <f t="shared" ref="G39:BR39" si="11">IF((F$39+(G$36*(1-$C$23)))&gt;720,720,(F$39+(G$36*(1-$C$23))))</f>
        <v>235.91999999999996</v>
      </c>
      <c r="H39" s="29">
        <f t="shared" si="11"/>
        <v>239.55999999999995</v>
      </c>
      <c r="I39" s="29">
        <f t="shared" si="11"/>
        <v>243.19999999999993</v>
      </c>
      <c r="J39" s="29">
        <f t="shared" si="11"/>
        <v>246.83999999999992</v>
      </c>
      <c r="K39" s="29">
        <f t="shared" si="11"/>
        <v>250.4799999999999</v>
      </c>
      <c r="L39" s="29">
        <f t="shared" si="11"/>
        <v>254.11999999999989</v>
      </c>
      <c r="M39" s="29">
        <f t="shared" si="11"/>
        <v>257.75999999999988</v>
      </c>
      <c r="N39" s="29">
        <f t="shared" si="11"/>
        <v>261.39999999999986</v>
      </c>
      <c r="O39" s="29">
        <f t="shared" si="11"/>
        <v>265.03999999999985</v>
      </c>
      <c r="P39" s="29">
        <f t="shared" si="11"/>
        <v>268.67999999999984</v>
      </c>
      <c r="Q39" s="29">
        <f t="shared" si="11"/>
        <v>272.31999999999982</v>
      </c>
      <c r="R39" s="29">
        <f t="shared" si="11"/>
        <v>275.95999999999981</v>
      </c>
      <c r="S39" s="29">
        <f t="shared" si="11"/>
        <v>279.5999999999998</v>
      </c>
      <c r="T39" s="29">
        <f t="shared" si="11"/>
        <v>283.23999999999978</v>
      </c>
      <c r="U39" s="29">
        <f t="shared" si="11"/>
        <v>286.87999999999977</v>
      </c>
      <c r="V39" s="29">
        <f t="shared" si="11"/>
        <v>290.51999999999975</v>
      </c>
      <c r="W39" s="29">
        <f t="shared" si="11"/>
        <v>294.15999999999974</v>
      </c>
      <c r="X39" s="29">
        <f t="shared" si="11"/>
        <v>297.79999999999973</v>
      </c>
      <c r="Y39" s="29">
        <f t="shared" si="11"/>
        <v>301.43999999999971</v>
      </c>
      <c r="Z39" s="29">
        <f t="shared" si="11"/>
        <v>305.0799999999997</v>
      </c>
      <c r="AA39" s="29">
        <f t="shared" si="11"/>
        <v>308.71999999999969</v>
      </c>
      <c r="AB39" s="29">
        <f t="shared" si="11"/>
        <v>312.35999999999967</v>
      </c>
      <c r="AC39" s="29">
        <f t="shared" si="11"/>
        <v>315.99999999999966</v>
      </c>
      <c r="AD39" s="29">
        <f t="shared" si="11"/>
        <v>319.63999999999965</v>
      </c>
      <c r="AE39" s="29">
        <f t="shared" si="11"/>
        <v>323.27999999999963</v>
      </c>
      <c r="AF39" s="29">
        <f t="shared" si="11"/>
        <v>326.91999999999962</v>
      </c>
      <c r="AG39" s="29">
        <f t="shared" si="11"/>
        <v>330.5599999999996</v>
      </c>
      <c r="AH39" s="29">
        <f t="shared" si="11"/>
        <v>334.19999999999959</v>
      </c>
      <c r="AI39" s="29">
        <f t="shared" si="11"/>
        <v>337.83999999999958</v>
      </c>
      <c r="AJ39" s="29">
        <f t="shared" si="11"/>
        <v>341.47999999999956</v>
      </c>
      <c r="AK39" s="29">
        <f t="shared" si="11"/>
        <v>345.11999999999955</v>
      </c>
      <c r="AL39" s="29">
        <f t="shared" si="11"/>
        <v>348.75999999999954</v>
      </c>
      <c r="AM39" s="29">
        <f t="shared" si="11"/>
        <v>352.39999999999952</v>
      </c>
      <c r="AN39" s="29">
        <f t="shared" si="11"/>
        <v>356.03999999999951</v>
      </c>
      <c r="AO39" s="29">
        <f t="shared" si="11"/>
        <v>359.6799999999995</v>
      </c>
      <c r="AP39" s="29">
        <f t="shared" si="11"/>
        <v>363.31999999999948</v>
      </c>
      <c r="AQ39" s="29">
        <f t="shared" si="11"/>
        <v>366.95999999999947</v>
      </c>
      <c r="AR39" s="29">
        <f t="shared" si="11"/>
        <v>370.59999999999945</v>
      </c>
      <c r="AS39" s="29">
        <f t="shared" si="11"/>
        <v>374.23999999999944</v>
      </c>
      <c r="AT39" s="29">
        <f t="shared" si="11"/>
        <v>377.87999999999943</v>
      </c>
      <c r="AU39" s="29">
        <f t="shared" si="11"/>
        <v>381.51999999999941</v>
      </c>
      <c r="AV39" s="29">
        <f t="shared" si="11"/>
        <v>385.1599999999994</v>
      </c>
      <c r="AW39" s="29">
        <f t="shared" si="11"/>
        <v>388.79999999999939</v>
      </c>
      <c r="AX39" s="29">
        <f t="shared" si="11"/>
        <v>392.43999999999937</v>
      </c>
      <c r="AY39" s="29">
        <f t="shared" si="11"/>
        <v>396.07999999999936</v>
      </c>
      <c r="AZ39" s="29">
        <f t="shared" si="11"/>
        <v>399.71999999999935</v>
      </c>
      <c r="BA39" s="29">
        <f t="shared" si="11"/>
        <v>403.35999999999933</v>
      </c>
      <c r="BB39" s="29">
        <f t="shared" si="11"/>
        <v>406.99999999999932</v>
      </c>
      <c r="BC39" s="29">
        <f t="shared" si="11"/>
        <v>410.6399999999993</v>
      </c>
      <c r="BD39" s="29">
        <f t="shared" si="11"/>
        <v>414.27999999999929</v>
      </c>
      <c r="BE39" s="29">
        <f t="shared" si="11"/>
        <v>414.27999999999929</v>
      </c>
      <c r="BF39" s="29">
        <f t="shared" si="11"/>
        <v>414.27999999999929</v>
      </c>
      <c r="BG39" s="29">
        <f t="shared" si="11"/>
        <v>414.27999999999929</v>
      </c>
      <c r="BH39" s="29">
        <f t="shared" si="11"/>
        <v>414.27999999999929</v>
      </c>
      <c r="BI39" s="29">
        <f t="shared" si="11"/>
        <v>414.27999999999929</v>
      </c>
      <c r="BJ39" s="29">
        <f t="shared" si="11"/>
        <v>414.27999999999929</v>
      </c>
      <c r="BK39" s="29">
        <f t="shared" si="11"/>
        <v>414.27999999999929</v>
      </c>
      <c r="BL39" s="29">
        <f t="shared" si="11"/>
        <v>414.27999999999929</v>
      </c>
      <c r="BM39" s="29">
        <f t="shared" si="11"/>
        <v>414.27999999999929</v>
      </c>
      <c r="BN39" s="29">
        <f t="shared" si="11"/>
        <v>414.27999999999929</v>
      </c>
      <c r="BO39" s="29">
        <f t="shared" si="11"/>
        <v>414.27999999999929</v>
      </c>
      <c r="BP39" s="29">
        <f t="shared" si="11"/>
        <v>414.27999999999929</v>
      </c>
      <c r="BQ39" s="29">
        <f t="shared" si="11"/>
        <v>414.27999999999929</v>
      </c>
      <c r="BR39" s="29">
        <f t="shared" si="11"/>
        <v>414.27999999999929</v>
      </c>
      <c r="BS39" s="29">
        <f t="shared" ref="BS39:ED39" si="12">IF((BR$39+(BS$36*(1-$C$23)))&gt;720,720,(BR$39+(BS$36*(1-$C$23))))</f>
        <v>414.27999999999929</v>
      </c>
      <c r="BT39" s="29">
        <f t="shared" si="12"/>
        <v>414.27999999999929</v>
      </c>
      <c r="BU39" s="29">
        <f t="shared" si="12"/>
        <v>414.27999999999929</v>
      </c>
      <c r="BV39" s="29">
        <f t="shared" si="12"/>
        <v>414.27999999999929</v>
      </c>
      <c r="BW39" s="29">
        <f t="shared" si="12"/>
        <v>414.27999999999929</v>
      </c>
      <c r="BX39" s="29">
        <f t="shared" si="12"/>
        <v>414.27999999999929</v>
      </c>
      <c r="BY39" s="29">
        <f t="shared" si="12"/>
        <v>414.27999999999929</v>
      </c>
      <c r="BZ39" s="29">
        <f t="shared" si="12"/>
        <v>414.27999999999929</v>
      </c>
      <c r="CA39" s="29">
        <f t="shared" si="12"/>
        <v>414.27999999999929</v>
      </c>
      <c r="CB39" s="29">
        <f t="shared" si="12"/>
        <v>414.27999999999929</v>
      </c>
      <c r="CC39" s="29">
        <f t="shared" si="12"/>
        <v>414.27999999999929</v>
      </c>
      <c r="CD39" s="29">
        <f t="shared" si="12"/>
        <v>414.27999999999929</v>
      </c>
      <c r="CE39" s="29">
        <f t="shared" si="12"/>
        <v>414.27999999999929</v>
      </c>
      <c r="CF39" s="29">
        <f t="shared" si="12"/>
        <v>414.27999999999929</v>
      </c>
      <c r="CG39" s="29">
        <f t="shared" si="12"/>
        <v>414.27999999999929</v>
      </c>
      <c r="CH39" s="29">
        <f t="shared" si="12"/>
        <v>414.27999999999929</v>
      </c>
      <c r="CI39" s="29">
        <f t="shared" si="12"/>
        <v>414.27999999999929</v>
      </c>
      <c r="CJ39" s="29">
        <f t="shared" si="12"/>
        <v>414.27999999999929</v>
      </c>
      <c r="CK39" s="29">
        <f t="shared" si="12"/>
        <v>414.27999999999929</v>
      </c>
      <c r="CL39" s="29">
        <f t="shared" si="12"/>
        <v>414.27999999999929</v>
      </c>
      <c r="CM39" s="29">
        <f t="shared" si="12"/>
        <v>414.27999999999929</v>
      </c>
      <c r="CN39" s="29">
        <f t="shared" si="12"/>
        <v>414.27999999999929</v>
      </c>
      <c r="CO39" s="29">
        <f t="shared" si="12"/>
        <v>414.27999999999929</v>
      </c>
      <c r="CP39" s="29">
        <f t="shared" si="12"/>
        <v>414.27999999999929</v>
      </c>
      <c r="CQ39" s="29">
        <f t="shared" si="12"/>
        <v>414.27999999999929</v>
      </c>
      <c r="CR39" s="29">
        <f t="shared" si="12"/>
        <v>414.27999999999929</v>
      </c>
      <c r="CS39" s="29">
        <f t="shared" si="12"/>
        <v>414.27999999999929</v>
      </c>
      <c r="CT39" s="29">
        <f t="shared" si="12"/>
        <v>414.27999999999929</v>
      </c>
      <c r="CU39" s="29">
        <f t="shared" si="12"/>
        <v>414.27999999999929</v>
      </c>
      <c r="CV39" s="29">
        <f t="shared" si="12"/>
        <v>414.27999999999929</v>
      </c>
      <c r="CW39" s="29">
        <f t="shared" si="12"/>
        <v>414.27999999999929</v>
      </c>
      <c r="CX39" s="29">
        <f t="shared" si="12"/>
        <v>414.27999999999929</v>
      </c>
      <c r="CY39" s="29">
        <f t="shared" si="12"/>
        <v>414.27999999999929</v>
      </c>
      <c r="CZ39" s="29">
        <f t="shared" si="12"/>
        <v>414.27999999999929</v>
      </c>
      <c r="DA39" s="29">
        <f t="shared" si="12"/>
        <v>414.27999999999929</v>
      </c>
      <c r="DB39" s="29">
        <f t="shared" si="12"/>
        <v>414.27999999999929</v>
      </c>
      <c r="DC39" s="29">
        <f t="shared" si="12"/>
        <v>414.27999999999929</v>
      </c>
      <c r="DD39" s="29">
        <f t="shared" si="12"/>
        <v>414.27999999999929</v>
      </c>
      <c r="DE39" s="29">
        <f t="shared" si="12"/>
        <v>414.27999999999929</v>
      </c>
      <c r="DF39" s="29">
        <f t="shared" si="12"/>
        <v>414.27999999999929</v>
      </c>
      <c r="DG39" s="29">
        <f t="shared" si="12"/>
        <v>414.27999999999929</v>
      </c>
      <c r="DH39" s="29">
        <f t="shared" si="12"/>
        <v>414.27999999999929</v>
      </c>
      <c r="DI39" s="29">
        <f t="shared" si="12"/>
        <v>414.27999999999929</v>
      </c>
      <c r="DJ39" s="29">
        <f t="shared" si="12"/>
        <v>414.27999999999929</v>
      </c>
      <c r="DK39" s="29">
        <f t="shared" si="12"/>
        <v>414.27999999999929</v>
      </c>
      <c r="DL39" s="29">
        <f t="shared" si="12"/>
        <v>414.27999999999929</v>
      </c>
      <c r="DM39" s="29">
        <f t="shared" si="12"/>
        <v>414.27999999999929</v>
      </c>
      <c r="DN39" s="29">
        <f t="shared" si="12"/>
        <v>414.27999999999929</v>
      </c>
      <c r="DO39" s="29">
        <f t="shared" si="12"/>
        <v>414.27999999999929</v>
      </c>
      <c r="DP39" s="29">
        <f t="shared" si="12"/>
        <v>414.27999999999929</v>
      </c>
      <c r="DQ39" s="29">
        <f t="shared" si="12"/>
        <v>414.27999999999929</v>
      </c>
      <c r="DR39" s="29">
        <f t="shared" si="12"/>
        <v>414.27999999999929</v>
      </c>
      <c r="DS39" s="29">
        <f t="shared" si="12"/>
        <v>414.27999999999929</v>
      </c>
      <c r="DT39" s="29">
        <f t="shared" si="12"/>
        <v>414.27999999999929</v>
      </c>
      <c r="DU39" s="29">
        <f t="shared" si="12"/>
        <v>414.27999999999929</v>
      </c>
      <c r="DV39" s="29">
        <f t="shared" si="12"/>
        <v>414.27999999999929</v>
      </c>
      <c r="DW39" s="29">
        <f t="shared" si="12"/>
        <v>414.27999999999929</v>
      </c>
      <c r="DX39" s="29">
        <f t="shared" si="12"/>
        <v>414.27999999999929</v>
      </c>
      <c r="DY39" s="29">
        <f t="shared" si="12"/>
        <v>414.27999999999929</v>
      </c>
      <c r="DZ39" s="29">
        <f t="shared" si="12"/>
        <v>414.27999999999929</v>
      </c>
      <c r="EA39" s="29">
        <f t="shared" si="12"/>
        <v>414.27999999999929</v>
      </c>
      <c r="EB39" s="29">
        <f t="shared" si="12"/>
        <v>414.27999999999929</v>
      </c>
      <c r="EC39" s="29">
        <f t="shared" si="12"/>
        <v>414.27999999999929</v>
      </c>
      <c r="ED39" s="29">
        <f t="shared" si="12"/>
        <v>414.27999999999929</v>
      </c>
      <c r="EE39" s="29">
        <f t="shared" ref="EE39:FA39" si="13">IF((ED$39+(EE$36*(1-$C$23)))&gt;720,720,(ED$39+(EE$36*(1-$C$23))))</f>
        <v>414.27999999999929</v>
      </c>
      <c r="EF39" s="29">
        <f t="shared" si="13"/>
        <v>414.27999999999929</v>
      </c>
      <c r="EG39" s="29">
        <f t="shared" si="13"/>
        <v>414.27999999999929</v>
      </c>
      <c r="EH39" s="29">
        <f t="shared" si="13"/>
        <v>414.27999999999929</v>
      </c>
      <c r="EI39" s="29">
        <f t="shared" si="13"/>
        <v>414.27999999999929</v>
      </c>
      <c r="EJ39" s="29">
        <f t="shared" si="13"/>
        <v>414.27999999999929</v>
      </c>
      <c r="EK39" s="29">
        <f t="shared" si="13"/>
        <v>414.27999999999929</v>
      </c>
      <c r="EL39" s="29">
        <f t="shared" si="13"/>
        <v>414.27999999999929</v>
      </c>
      <c r="EM39" s="29">
        <f t="shared" si="13"/>
        <v>414.27999999999929</v>
      </c>
      <c r="EN39" s="29">
        <f t="shared" si="13"/>
        <v>414.27999999999929</v>
      </c>
      <c r="EO39" s="29">
        <f t="shared" si="13"/>
        <v>414.27999999999929</v>
      </c>
      <c r="EP39" s="29">
        <f t="shared" si="13"/>
        <v>414.27999999999929</v>
      </c>
      <c r="EQ39" s="29">
        <f t="shared" si="13"/>
        <v>414.27999999999929</v>
      </c>
      <c r="ER39" s="29">
        <f t="shared" si="13"/>
        <v>414.27999999999929</v>
      </c>
      <c r="ES39" s="29">
        <f t="shared" si="13"/>
        <v>414.27999999999929</v>
      </c>
      <c r="ET39" s="29">
        <f t="shared" si="13"/>
        <v>414.27999999999929</v>
      </c>
      <c r="EU39" s="29">
        <f t="shared" si="13"/>
        <v>414.27999999999929</v>
      </c>
      <c r="EV39" s="29">
        <f t="shared" si="13"/>
        <v>414.27999999999929</v>
      </c>
      <c r="EW39" s="29">
        <f t="shared" si="13"/>
        <v>414.27999999999929</v>
      </c>
      <c r="EX39" s="29">
        <f t="shared" si="13"/>
        <v>414.27999999999929</v>
      </c>
      <c r="EY39" s="29">
        <f t="shared" si="13"/>
        <v>414.27999999999929</v>
      </c>
      <c r="EZ39" s="29">
        <f t="shared" si="13"/>
        <v>414.27999999999929</v>
      </c>
      <c r="FA39" s="24">
        <f t="shared" si="13"/>
        <v>414.27999999999929</v>
      </c>
      <c r="FB39" s="37">
        <f t="shared" si="10"/>
        <v>414.27999999999929</v>
      </c>
      <c r="FC39" s="25">
        <f>($FB39-$C$21)*$C39</f>
        <v>99371.999999999622</v>
      </c>
      <c r="FD39" s="26">
        <f t="shared" si="6"/>
        <v>49685.999999999811</v>
      </c>
    </row>
    <row r="40" spans="1:160" ht="17" hidden="1" customHeight="1" x14ac:dyDescent="0.2">
      <c r="A40" s="145" t="s">
        <v>78</v>
      </c>
      <c r="B40" s="38" t="s">
        <v>74</v>
      </c>
      <c r="C40" s="39">
        <f>C37</f>
        <v>375</v>
      </c>
      <c r="D40" s="109">
        <f>$D$26</f>
        <v>0.52</v>
      </c>
      <c r="E40" s="66">
        <f>E$37</f>
        <v>230.46</v>
      </c>
      <c r="F40" s="40">
        <f t="shared" ref="F40:BQ40" si="14">F$37</f>
        <v>235.92000000000002</v>
      </c>
      <c r="G40" s="40">
        <f t="shared" si="14"/>
        <v>241.38000000000002</v>
      </c>
      <c r="H40" s="40">
        <f t="shared" si="14"/>
        <v>246.84000000000003</v>
      </c>
      <c r="I40" s="40">
        <f t="shared" si="14"/>
        <v>252.30000000000004</v>
      </c>
      <c r="J40" s="40">
        <f t="shared" si="14"/>
        <v>257.76000000000005</v>
      </c>
      <c r="K40" s="40">
        <f t="shared" si="14"/>
        <v>263.22000000000003</v>
      </c>
      <c r="L40" s="40">
        <f t="shared" si="14"/>
        <v>268.68</v>
      </c>
      <c r="M40" s="40">
        <f t="shared" si="14"/>
        <v>274.14</v>
      </c>
      <c r="N40" s="40">
        <f t="shared" si="14"/>
        <v>279.59999999999997</v>
      </c>
      <c r="O40" s="40">
        <f t="shared" si="14"/>
        <v>285.05999999999995</v>
      </c>
      <c r="P40" s="40">
        <f t="shared" si="14"/>
        <v>290.51999999999992</v>
      </c>
      <c r="Q40" s="40">
        <f t="shared" si="14"/>
        <v>295.9799999999999</v>
      </c>
      <c r="R40" s="40">
        <f t="shared" si="14"/>
        <v>301.43999999999988</v>
      </c>
      <c r="S40" s="40">
        <f t="shared" si="14"/>
        <v>306.89999999999986</v>
      </c>
      <c r="T40" s="40">
        <f t="shared" si="14"/>
        <v>312.35999999999984</v>
      </c>
      <c r="U40" s="40">
        <f t="shared" si="14"/>
        <v>317.81999999999982</v>
      </c>
      <c r="V40" s="40">
        <f t="shared" si="14"/>
        <v>323.2799999999998</v>
      </c>
      <c r="W40" s="40">
        <f t="shared" si="14"/>
        <v>328.73999999999978</v>
      </c>
      <c r="X40" s="40">
        <f t="shared" si="14"/>
        <v>334.19999999999976</v>
      </c>
      <c r="Y40" s="40">
        <f t="shared" si="14"/>
        <v>339.65999999999974</v>
      </c>
      <c r="Z40" s="40">
        <f t="shared" si="14"/>
        <v>345.11999999999972</v>
      </c>
      <c r="AA40" s="40">
        <f t="shared" si="14"/>
        <v>350.5799999999997</v>
      </c>
      <c r="AB40" s="40">
        <f t="shared" si="14"/>
        <v>356.03999999999968</v>
      </c>
      <c r="AC40" s="40">
        <f t="shared" si="14"/>
        <v>361.49999999999966</v>
      </c>
      <c r="AD40" s="40">
        <f t="shared" si="14"/>
        <v>366.95999999999964</v>
      </c>
      <c r="AE40" s="40">
        <f t="shared" si="14"/>
        <v>372.41999999999962</v>
      </c>
      <c r="AF40" s="40">
        <f t="shared" si="14"/>
        <v>377.8799999999996</v>
      </c>
      <c r="AG40" s="40">
        <f t="shared" si="14"/>
        <v>383.33999999999958</v>
      </c>
      <c r="AH40" s="40">
        <f t="shared" si="14"/>
        <v>388.79999999999956</v>
      </c>
      <c r="AI40" s="40">
        <f t="shared" si="14"/>
        <v>394.25999999999954</v>
      </c>
      <c r="AJ40" s="40">
        <f t="shared" si="14"/>
        <v>399.71999999999952</v>
      </c>
      <c r="AK40" s="40">
        <f t="shared" si="14"/>
        <v>405.1799999999995</v>
      </c>
      <c r="AL40" s="40">
        <f t="shared" si="14"/>
        <v>410.63999999999947</v>
      </c>
      <c r="AM40" s="40">
        <f t="shared" si="14"/>
        <v>416.09999999999945</v>
      </c>
      <c r="AN40" s="40">
        <f t="shared" si="14"/>
        <v>421.55999999999943</v>
      </c>
      <c r="AO40" s="40">
        <f t="shared" si="14"/>
        <v>427.01999999999941</v>
      </c>
      <c r="AP40" s="40">
        <f t="shared" si="14"/>
        <v>432.47999999999939</v>
      </c>
      <c r="AQ40" s="40">
        <f t="shared" si="14"/>
        <v>437.93999999999937</v>
      </c>
      <c r="AR40" s="40">
        <f t="shared" si="14"/>
        <v>443.39999999999935</v>
      </c>
      <c r="AS40" s="40">
        <f t="shared" si="14"/>
        <v>448.85999999999933</v>
      </c>
      <c r="AT40" s="40">
        <f t="shared" si="14"/>
        <v>454.31999999999931</v>
      </c>
      <c r="AU40" s="40">
        <f t="shared" si="14"/>
        <v>459.77999999999929</v>
      </c>
      <c r="AV40" s="40">
        <f t="shared" si="14"/>
        <v>465.23999999999927</v>
      </c>
      <c r="AW40" s="40">
        <f t="shared" si="14"/>
        <v>470.69999999999925</v>
      </c>
      <c r="AX40" s="40">
        <f t="shared" si="14"/>
        <v>476.15999999999923</v>
      </c>
      <c r="AY40" s="40">
        <f t="shared" si="14"/>
        <v>481.61999999999921</v>
      </c>
      <c r="AZ40" s="40">
        <f t="shared" si="14"/>
        <v>487.07999999999919</v>
      </c>
      <c r="BA40" s="40">
        <f t="shared" si="14"/>
        <v>492.53999999999917</v>
      </c>
      <c r="BB40" s="40">
        <f t="shared" si="14"/>
        <v>497.99999999999915</v>
      </c>
      <c r="BC40" s="40">
        <f t="shared" si="14"/>
        <v>503.45999999999913</v>
      </c>
      <c r="BD40" s="40">
        <f t="shared" si="14"/>
        <v>508.91999999999911</v>
      </c>
      <c r="BE40" s="40">
        <f t="shared" si="14"/>
        <v>508.91999999999911</v>
      </c>
      <c r="BF40" s="40">
        <f t="shared" si="14"/>
        <v>508.91999999999911</v>
      </c>
      <c r="BG40" s="40">
        <f t="shared" si="14"/>
        <v>508.91999999999911</v>
      </c>
      <c r="BH40" s="40">
        <f t="shared" si="14"/>
        <v>508.91999999999911</v>
      </c>
      <c r="BI40" s="40">
        <f t="shared" si="14"/>
        <v>508.91999999999911</v>
      </c>
      <c r="BJ40" s="40">
        <f t="shared" si="14"/>
        <v>508.91999999999911</v>
      </c>
      <c r="BK40" s="40">
        <f t="shared" si="14"/>
        <v>508.91999999999911</v>
      </c>
      <c r="BL40" s="40">
        <f t="shared" si="14"/>
        <v>508.91999999999911</v>
      </c>
      <c r="BM40" s="40">
        <f t="shared" si="14"/>
        <v>508.91999999999911</v>
      </c>
      <c r="BN40" s="40">
        <f t="shared" si="14"/>
        <v>508.91999999999911</v>
      </c>
      <c r="BO40" s="40">
        <f t="shared" si="14"/>
        <v>508.91999999999911</v>
      </c>
      <c r="BP40" s="40">
        <f t="shared" si="14"/>
        <v>508.91999999999911</v>
      </c>
      <c r="BQ40" s="40">
        <f t="shared" si="14"/>
        <v>508.91999999999911</v>
      </c>
      <c r="BR40" s="40">
        <f t="shared" ref="BR40:EC40" si="15">BR$37</f>
        <v>508.91999999999911</v>
      </c>
      <c r="BS40" s="40">
        <f t="shared" si="15"/>
        <v>508.91999999999911</v>
      </c>
      <c r="BT40" s="40">
        <f t="shared" si="15"/>
        <v>508.91999999999911</v>
      </c>
      <c r="BU40" s="40">
        <f t="shared" si="15"/>
        <v>508.91999999999911</v>
      </c>
      <c r="BV40" s="40">
        <f t="shared" si="15"/>
        <v>508.91999999999911</v>
      </c>
      <c r="BW40" s="40">
        <f t="shared" si="15"/>
        <v>508.91999999999911</v>
      </c>
      <c r="BX40" s="40">
        <f t="shared" si="15"/>
        <v>508.91999999999911</v>
      </c>
      <c r="BY40" s="40">
        <f t="shared" si="15"/>
        <v>508.91999999999911</v>
      </c>
      <c r="BZ40" s="40">
        <f t="shared" si="15"/>
        <v>508.91999999999911</v>
      </c>
      <c r="CA40" s="40">
        <f t="shared" si="15"/>
        <v>508.91999999999911</v>
      </c>
      <c r="CB40" s="40">
        <f t="shared" si="15"/>
        <v>508.91999999999911</v>
      </c>
      <c r="CC40" s="40">
        <f t="shared" si="15"/>
        <v>508.91999999999911</v>
      </c>
      <c r="CD40" s="40">
        <f t="shared" si="15"/>
        <v>508.91999999999911</v>
      </c>
      <c r="CE40" s="40">
        <f t="shared" si="15"/>
        <v>508.91999999999911</v>
      </c>
      <c r="CF40" s="40">
        <f t="shared" si="15"/>
        <v>508.91999999999911</v>
      </c>
      <c r="CG40" s="40">
        <f t="shared" si="15"/>
        <v>508.91999999999911</v>
      </c>
      <c r="CH40" s="40">
        <f t="shared" si="15"/>
        <v>508.91999999999911</v>
      </c>
      <c r="CI40" s="40">
        <f t="shared" si="15"/>
        <v>508.91999999999911</v>
      </c>
      <c r="CJ40" s="40">
        <f t="shared" si="15"/>
        <v>508.91999999999911</v>
      </c>
      <c r="CK40" s="40">
        <f t="shared" si="15"/>
        <v>508.91999999999911</v>
      </c>
      <c r="CL40" s="40">
        <f t="shared" si="15"/>
        <v>508.91999999999911</v>
      </c>
      <c r="CM40" s="40">
        <f t="shared" si="15"/>
        <v>508.91999999999911</v>
      </c>
      <c r="CN40" s="40">
        <f t="shared" si="15"/>
        <v>508.91999999999911</v>
      </c>
      <c r="CO40" s="40">
        <f t="shared" si="15"/>
        <v>508.91999999999911</v>
      </c>
      <c r="CP40" s="40">
        <f t="shared" si="15"/>
        <v>508.91999999999911</v>
      </c>
      <c r="CQ40" s="40">
        <f t="shared" si="15"/>
        <v>508.91999999999911</v>
      </c>
      <c r="CR40" s="40">
        <f t="shared" si="15"/>
        <v>508.91999999999911</v>
      </c>
      <c r="CS40" s="40">
        <f t="shared" si="15"/>
        <v>508.91999999999911</v>
      </c>
      <c r="CT40" s="40">
        <f t="shared" si="15"/>
        <v>508.91999999999911</v>
      </c>
      <c r="CU40" s="40">
        <f t="shared" si="15"/>
        <v>508.91999999999911</v>
      </c>
      <c r="CV40" s="40">
        <f t="shared" si="15"/>
        <v>508.91999999999911</v>
      </c>
      <c r="CW40" s="40">
        <f t="shared" si="15"/>
        <v>508.91999999999911</v>
      </c>
      <c r="CX40" s="40">
        <f t="shared" si="15"/>
        <v>508.91999999999911</v>
      </c>
      <c r="CY40" s="40">
        <f t="shared" si="15"/>
        <v>508.91999999999911</v>
      </c>
      <c r="CZ40" s="40">
        <f t="shared" si="15"/>
        <v>508.91999999999911</v>
      </c>
      <c r="DA40" s="40">
        <f t="shared" si="15"/>
        <v>508.91999999999911</v>
      </c>
      <c r="DB40" s="40">
        <f t="shared" si="15"/>
        <v>508.91999999999911</v>
      </c>
      <c r="DC40" s="40">
        <f t="shared" si="15"/>
        <v>508.91999999999911</v>
      </c>
      <c r="DD40" s="40">
        <f t="shared" si="15"/>
        <v>508.91999999999911</v>
      </c>
      <c r="DE40" s="40">
        <f t="shared" si="15"/>
        <v>508.91999999999911</v>
      </c>
      <c r="DF40" s="40">
        <f t="shared" si="15"/>
        <v>508.91999999999911</v>
      </c>
      <c r="DG40" s="40">
        <f t="shared" si="15"/>
        <v>508.91999999999911</v>
      </c>
      <c r="DH40" s="40">
        <f t="shared" si="15"/>
        <v>508.91999999999911</v>
      </c>
      <c r="DI40" s="40">
        <f t="shared" si="15"/>
        <v>508.91999999999911</v>
      </c>
      <c r="DJ40" s="40">
        <f t="shared" si="15"/>
        <v>508.91999999999911</v>
      </c>
      <c r="DK40" s="40">
        <f t="shared" si="15"/>
        <v>508.91999999999911</v>
      </c>
      <c r="DL40" s="40">
        <f t="shared" si="15"/>
        <v>508.91999999999911</v>
      </c>
      <c r="DM40" s="40">
        <f t="shared" si="15"/>
        <v>508.91999999999911</v>
      </c>
      <c r="DN40" s="40">
        <f t="shared" si="15"/>
        <v>508.91999999999911</v>
      </c>
      <c r="DO40" s="40">
        <f t="shared" si="15"/>
        <v>508.91999999999911</v>
      </c>
      <c r="DP40" s="40">
        <f t="shared" si="15"/>
        <v>508.91999999999911</v>
      </c>
      <c r="DQ40" s="40">
        <f t="shared" si="15"/>
        <v>508.91999999999911</v>
      </c>
      <c r="DR40" s="40">
        <f t="shared" si="15"/>
        <v>508.91999999999911</v>
      </c>
      <c r="DS40" s="40">
        <f t="shared" si="15"/>
        <v>508.91999999999911</v>
      </c>
      <c r="DT40" s="40">
        <f t="shared" si="15"/>
        <v>508.91999999999911</v>
      </c>
      <c r="DU40" s="40">
        <f t="shared" si="15"/>
        <v>508.91999999999911</v>
      </c>
      <c r="DV40" s="40">
        <f t="shared" si="15"/>
        <v>508.91999999999911</v>
      </c>
      <c r="DW40" s="40">
        <f t="shared" si="15"/>
        <v>508.91999999999911</v>
      </c>
      <c r="DX40" s="40">
        <f t="shared" si="15"/>
        <v>508.91999999999911</v>
      </c>
      <c r="DY40" s="40">
        <f t="shared" si="15"/>
        <v>508.91999999999911</v>
      </c>
      <c r="DZ40" s="40">
        <f t="shared" si="15"/>
        <v>508.91999999999911</v>
      </c>
      <c r="EA40" s="40">
        <f t="shared" si="15"/>
        <v>508.91999999999911</v>
      </c>
      <c r="EB40" s="40">
        <f t="shared" si="15"/>
        <v>508.91999999999911</v>
      </c>
      <c r="EC40" s="40">
        <f t="shared" si="15"/>
        <v>508.91999999999911</v>
      </c>
      <c r="ED40" s="40">
        <f t="shared" ref="ED40:FA40" si="16">ED$37</f>
        <v>508.91999999999911</v>
      </c>
      <c r="EE40" s="40">
        <f t="shared" si="16"/>
        <v>508.91999999999911</v>
      </c>
      <c r="EF40" s="40">
        <f t="shared" si="16"/>
        <v>508.91999999999911</v>
      </c>
      <c r="EG40" s="40">
        <f t="shared" si="16"/>
        <v>508.91999999999911</v>
      </c>
      <c r="EH40" s="40">
        <f t="shared" si="16"/>
        <v>508.91999999999911</v>
      </c>
      <c r="EI40" s="40">
        <f t="shared" si="16"/>
        <v>508.91999999999911</v>
      </c>
      <c r="EJ40" s="40">
        <f t="shared" si="16"/>
        <v>508.91999999999911</v>
      </c>
      <c r="EK40" s="40">
        <f t="shared" si="16"/>
        <v>508.91999999999911</v>
      </c>
      <c r="EL40" s="40">
        <f t="shared" si="16"/>
        <v>508.91999999999911</v>
      </c>
      <c r="EM40" s="40">
        <f t="shared" si="16"/>
        <v>508.91999999999911</v>
      </c>
      <c r="EN40" s="40">
        <f t="shared" si="16"/>
        <v>508.91999999999911</v>
      </c>
      <c r="EO40" s="40">
        <f t="shared" si="16"/>
        <v>508.91999999999911</v>
      </c>
      <c r="EP40" s="40">
        <f t="shared" si="16"/>
        <v>508.91999999999911</v>
      </c>
      <c r="EQ40" s="40">
        <f t="shared" si="16"/>
        <v>508.91999999999911</v>
      </c>
      <c r="ER40" s="40">
        <f t="shared" si="16"/>
        <v>508.91999999999911</v>
      </c>
      <c r="ES40" s="40">
        <f t="shared" si="16"/>
        <v>508.91999999999911</v>
      </c>
      <c r="ET40" s="40">
        <f t="shared" si="16"/>
        <v>508.91999999999911</v>
      </c>
      <c r="EU40" s="40">
        <f t="shared" si="16"/>
        <v>508.91999999999911</v>
      </c>
      <c r="EV40" s="40">
        <f t="shared" si="16"/>
        <v>508.91999999999911</v>
      </c>
      <c r="EW40" s="40">
        <f t="shared" si="16"/>
        <v>508.91999999999911</v>
      </c>
      <c r="EX40" s="40">
        <f t="shared" si="16"/>
        <v>508.91999999999911</v>
      </c>
      <c r="EY40" s="40">
        <f t="shared" si="16"/>
        <v>508.91999999999911</v>
      </c>
      <c r="EZ40" s="40">
        <f t="shared" si="16"/>
        <v>508.91999999999911</v>
      </c>
      <c r="FA40" s="67">
        <f t="shared" si="16"/>
        <v>508.91999999999911</v>
      </c>
      <c r="FB40" s="36">
        <f t="shared" si="10"/>
        <v>508.91999999999911</v>
      </c>
      <c r="FC40" s="40">
        <f t="shared" ref="FC40:FC47" si="17">IF(FB40=0,0,($FB40-$C$21)*$C40)</f>
        <v>106469.99999999967</v>
      </c>
      <c r="FD40" s="24">
        <f t="shared" si="6"/>
        <v>55364.399999999827</v>
      </c>
    </row>
    <row r="41" spans="1:160" ht="17" hidden="1" customHeight="1" x14ac:dyDescent="0.2">
      <c r="A41" s="145"/>
      <c r="B41" s="42" t="s">
        <v>75</v>
      </c>
      <c r="C41" s="23">
        <f t="shared" ref="C41:C42" si="18">C38</f>
        <v>600</v>
      </c>
      <c r="D41" s="110">
        <f>$D$27</f>
        <v>0.51</v>
      </c>
      <c r="E41" s="65">
        <f>E$38</f>
        <v>229.55</v>
      </c>
      <c r="F41" s="29">
        <f t="shared" ref="F41:BQ41" si="19">F$38</f>
        <v>234.10000000000002</v>
      </c>
      <c r="G41" s="29">
        <f t="shared" si="19"/>
        <v>238.65000000000003</v>
      </c>
      <c r="H41" s="29">
        <f t="shared" si="19"/>
        <v>243.20000000000005</v>
      </c>
      <c r="I41" s="29">
        <f t="shared" si="19"/>
        <v>247.75000000000006</v>
      </c>
      <c r="J41" s="29">
        <f t="shared" si="19"/>
        <v>252.30000000000007</v>
      </c>
      <c r="K41" s="29">
        <f t="shared" si="19"/>
        <v>256.85000000000008</v>
      </c>
      <c r="L41" s="29">
        <f t="shared" si="19"/>
        <v>261.40000000000009</v>
      </c>
      <c r="M41" s="29">
        <f t="shared" si="19"/>
        <v>265.9500000000001</v>
      </c>
      <c r="N41" s="29">
        <f t="shared" si="19"/>
        <v>270.50000000000011</v>
      </c>
      <c r="O41" s="29">
        <f t="shared" si="19"/>
        <v>275.05000000000013</v>
      </c>
      <c r="P41" s="29">
        <f t="shared" si="19"/>
        <v>279.60000000000014</v>
      </c>
      <c r="Q41" s="29">
        <f t="shared" si="19"/>
        <v>284.15000000000015</v>
      </c>
      <c r="R41" s="29">
        <f t="shared" si="19"/>
        <v>288.70000000000016</v>
      </c>
      <c r="S41" s="29">
        <f t="shared" si="19"/>
        <v>293.25000000000017</v>
      </c>
      <c r="T41" s="29">
        <f t="shared" si="19"/>
        <v>297.80000000000018</v>
      </c>
      <c r="U41" s="29">
        <f t="shared" si="19"/>
        <v>302.35000000000019</v>
      </c>
      <c r="V41" s="29">
        <f t="shared" si="19"/>
        <v>306.9000000000002</v>
      </c>
      <c r="W41" s="29">
        <f t="shared" si="19"/>
        <v>311.45000000000022</v>
      </c>
      <c r="X41" s="29">
        <f t="shared" si="19"/>
        <v>316.00000000000023</v>
      </c>
      <c r="Y41" s="29">
        <f t="shared" si="19"/>
        <v>320.55000000000024</v>
      </c>
      <c r="Z41" s="29">
        <f t="shared" si="19"/>
        <v>325.10000000000025</v>
      </c>
      <c r="AA41" s="29">
        <f t="shared" si="19"/>
        <v>329.65000000000026</v>
      </c>
      <c r="AB41" s="29">
        <f t="shared" si="19"/>
        <v>334.20000000000027</v>
      </c>
      <c r="AC41" s="29">
        <f t="shared" si="19"/>
        <v>338.75000000000028</v>
      </c>
      <c r="AD41" s="29">
        <f t="shared" si="19"/>
        <v>343.3000000000003</v>
      </c>
      <c r="AE41" s="29">
        <f t="shared" si="19"/>
        <v>347.85000000000031</v>
      </c>
      <c r="AF41" s="29">
        <f t="shared" si="19"/>
        <v>352.40000000000032</v>
      </c>
      <c r="AG41" s="29">
        <f t="shared" si="19"/>
        <v>356.95000000000033</v>
      </c>
      <c r="AH41" s="29">
        <f t="shared" si="19"/>
        <v>361.50000000000034</v>
      </c>
      <c r="AI41" s="29">
        <f t="shared" si="19"/>
        <v>366.05000000000035</v>
      </c>
      <c r="AJ41" s="29">
        <f t="shared" si="19"/>
        <v>370.60000000000036</v>
      </c>
      <c r="AK41" s="29">
        <f t="shared" si="19"/>
        <v>375.15000000000038</v>
      </c>
      <c r="AL41" s="29">
        <f t="shared" si="19"/>
        <v>379.70000000000039</v>
      </c>
      <c r="AM41" s="29">
        <f t="shared" si="19"/>
        <v>384.2500000000004</v>
      </c>
      <c r="AN41" s="29">
        <f t="shared" si="19"/>
        <v>388.80000000000041</v>
      </c>
      <c r="AO41" s="29">
        <f t="shared" si="19"/>
        <v>393.35000000000042</v>
      </c>
      <c r="AP41" s="29">
        <f t="shared" si="19"/>
        <v>397.90000000000043</v>
      </c>
      <c r="AQ41" s="29">
        <f t="shared" si="19"/>
        <v>402.45000000000044</v>
      </c>
      <c r="AR41" s="29">
        <f t="shared" si="19"/>
        <v>407.00000000000045</v>
      </c>
      <c r="AS41" s="29">
        <f t="shared" si="19"/>
        <v>411.55000000000047</v>
      </c>
      <c r="AT41" s="29">
        <f t="shared" si="19"/>
        <v>416.10000000000048</v>
      </c>
      <c r="AU41" s="29">
        <f t="shared" si="19"/>
        <v>420.65000000000049</v>
      </c>
      <c r="AV41" s="29">
        <f t="shared" si="19"/>
        <v>425.2000000000005</v>
      </c>
      <c r="AW41" s="29">
        <f t="shared" si="19"/>
        <v>429.75000000000051</v>
      </c>
      <c r="AX41" s="29">
        <f t="shared" si="19"/>
        <v>434.30000000000052</v>
      </c>
      <c r="AY41" s="29">
        <f t="shared" si="19"/>
        <v>438.85000000000053</v>
      </c>
      <c r="AZ41" s="29">
        <f t="shared" si="19"/>
        <v>443.40000000000055</v>
      </c>
      <c r="BA41" s="29">
        <f t="shared" si="19"/>
        <v>447.95000000000056</v>
      </c>
      <c r="BB41" s="29">
        <f t="shared" si="19"/>
        <v>452.50000000000057</v>
      </c>
      <c r="BC41" s="29">
        <f t="shared" si="19"/>
        <v>457.05000000000058</v>
      </c>
      <c r="BD41" s="29">
        <f t="shared" si="19"/>
        <v>461.60000000000059</v>
      </c>
      <c r="BE41" s="29">
        <f t="shared" si="19"/>
        <v>461.60000000000059</v>
      </c>
      <c r="BF41" s="29">
        <f t="shared" si="19"/>
        <v>461.60000000000059</v>
      </c>
      <c r="BG41" s="29">
        <f t="shared" si="19"/>
        <v>461.60000000000059</v>
      </c>
      <c r="BH41" s="29">
        <f t="shared" si="19"/>
        <v>461.60000000000059</v>
      </c>
      <c r="BI41" s="29">
        <f t="shared" si="19"/>
        <v>461.60000000000059</v>
      </c>
      <c r="BJ41" s="29">
        <f t="shared" si="19"/>
        <v>461.60000000000059</v>
      </c>
      <c r="BK41" s="29">
        <f t="shared" si="19"/>
        <v>461.60000000000059</v>
      </c>
      <c r="BL41" s="29">
        <f t="shared" si="19"/>
        <v>461.60000000000059</v>
      </c>
      <c r="BM41" s="29">
        <f t="shared" si="19"/>
        <v>461.60000000000059</v>
      </c>
      <c r="BN41" s="29">
        <f t="shared" si="19"/>
        <v>461.60000000000059</v>
      </c>
      <c r="BO41" s="29">
        <f t="shared" si="19"/>
        <v>461.60000000000059</v>
      </c>
      <c r="BP41" s="29">
        <f t="shared" si="19"/>
        <v>461.60000000000059</v>
      </c>
      <c r="BQ41" s="29">
        <f t="shared" si="19"/>
        <v>461.60000000000059</v>
      </c>
      <c r="BR41" s="29">
        <f t="shared" ref="BR41:EC41" si="20">BR$38</f>
        <v>461.60000000000059</v>
      </c>
      <c r="BS41" s="29">
        <f t="shared" si="20"/>
        <v>461.60000000000059</v>
      </c>
      <c r="BT41" s="29">
        <f t="shared" si="20"/>
        <v>461.60000000000059</v>
      </c>
      <c r="BU41" s="29">
        <f t="shared" si="20"/>
        <v>461.60000000000059</v>
      </c>
      <c r="BV41" s="29">
        <f t="shared" si="20"/>
        <v>461.60000000000059</v>
      </c>
      <c r="BW41" s="29">
        <f t="shared" si="20"/>
        <v>461.60000000000059</v>
      </c>
      <c r="BX41" s="29">
        <f t="shared" si="20"/>
        <v>461.60000000000059</v>
      </c>
      <c r="BY41" s="29">
        <f t="shared" si="20"/>
        <v>461.60000000000059</v>
      </c>
      <c r="BZ41" s="29">
        <f t="shared" si="20"/>
        <v>461.60000000000059</v>
      </c>
      <c r="CA41" s="29">
        <f t="shared" si="20"/>
        <v>461.60000000000059</v>
      </c>
      <c r="CB41" s="29">
        <f t="shared" si="20"/>
        <v>461.60000000000059</v>
      </c>
      <c r="CC41" s="29">
        <f t="shared" si="20"/>
        <v>461.60000000000059</v>
      </c>
      <c r="CD41" s="29">
        <f t="shared" si="20"/>
        <v>461.60000000000059</v>
      </c>
      <c r="CE41" s="29">
        <f t="shared" si="20"/>
        <v>461.60000000000059</v>
      </c>
      <c r="CF41" s="29">
        <f t="shared" si="20"/>
        <v>461.60000000000059</v>
      </c>
      <c r="CG41" s="29">
        <f t="shared" si="20"/>
        <v>461.60000000000059</v>
      </c>
      <c r="CH41" s="29">
        <f t="shared" si="20"/>
        <v>461.60000000000059</v>
      </c>
      <c r="CI41" s="29">
        <f t="shared" si="20"/>
        <v>461.60000000000059</v>
      </c>
      <c r="CJ41" s="29">
        <f t="shared" si="20"/>
        <v>461.60000000000059</v>
      </c>
      <c r="CK41" s="29">
        <f t="shared" si="20"/>
        <v>461.60000000000059</v>
      </c>
      <c r="CL41" s="29">
        <f t="shared" si="20"/>
        <v>461.60000000000059</v>
      </c>
      <c r="CM41" s="29">
        <f t="shared" si="20"/>
        <v>461.60000000000059</v>
      </c>
      <c r="CN41" s="29">
        <f t="shared" si="20"/>
        <v>461.60000000000059</v>
      </c>
      <c r="CO41" s="29">
        <f t="shared" si="20"/>
        <v>461.60000000000059</v>
      </c>
      <c r="CP41" s="29">
        <f t="shared" si="20"/>
        <v>461.60000000000059</v>
      </c>
      <c r="CQ41" s="29">
        <f t="shared" si="20"/>
        <v>461.60000000000059</v>
      </c>
      <c r="CR41" s="29">
        <f t="shared" si="20"/>
        <v>461.60000000000059</v>
      </c>
      <c r="CS41" s="29">
        <f t="shared" si="20"/>
        <v>461.60000000000059</v>
      </c>
      <c r="CT41" s="29">
        <f t="shared" si="20"/>
        <v>461.60000000000059</v>
      </c>
      <c r="CU41" s="29">
        <f t="shared" si="20"/>
        <v>461.60000000000059</v>
      </c>
      <c r="CV41" s="29">
        <f t="shared" si="20"/>
        <v>461.60000000000059</v>
      </c>
      <c r="CW41" s="29">
        <f t="shared" si="20"/>
        <v>461.60000000000059</v>
      </c>
      <c r="CX41" s="29">
        <f t="shared" si="20"/>
        <v>461.60000000000059</v>
      </c>
      <c r="CY41" s="29">
        <f t="shared" si="20"/>
        <v>461.60000000000059</v>
      </c>
      <c r="CZ41" s="29">
        <f t="shared" si="20"/>
        <v>461.60000000000059</v>
      </c>
      <c r="DA41" s="29">
        <f t="shared" si="20"/>
        <v>461.60000000000059</v>
      </c>
      <c r="DB41" s="29">
        <f t="shared" si="20"/>
        <v>461.60000000000059</v>
      </c>
      <c r="DC41" s="29">
        <f t="shared" si="20"/>
        <v>461.60000000000059</v>
      </c>
      <c r="DD41" s="29">
        <f t="shared" si="20"/>
        <v>461.60000000000059</v>
      </c>
      <c r="DE41" s="29">
        <f t="shared" si="20"/>
        <v>461.60000000000059</v>
      </c>
      <c r="DF41" s="29">
        <f t="shared" si="20"/>
        <v>461.60000000000059</v>
      </c>
      <c r="DG41" s="29">
        <f t="shared" si="20"/>
        <v>461.60000000000059</v>
      </c>
      <c r="DH41" s="29">
        <f t="shared" si="20"/>
        <v>461.60000000000059</v>
      </c>
      <c r="DI41" s="29">
        <f t="shared" si="20"/>
        <v>461.60000000000059</v>
      </c>
      <c r="DJ41" s="29">
        <f t="shared" si="20"/>
        <v>461.60000000000059</v>
      </c>
      <c r="DK41" s="29">
        <f t="shared" si="20"/>
        <v>461.60000000000059</v>
      </c>
      <c r="DL41" s="29">
        <f t="shared" si="20"/>
        <v>461.60000000000059</v>
      </c>
      <c r="DM41" s="29">
        <f t="shared" si="20"/>
        <v>461.60000000000059</v>
      </c>
      <c r="DN41" s="29">
        <f t="shared" si="20"/>
        <v>461.60000000000059</v>
      </c>
      <c r="DO41" s="29">
        <f t="shared" si="20"/>
        <v>461.60000000000059</v>
      </c>
      <c r="DP41" s="29">
        <f t="shared" si="20"/>
        <v>461.60000000000059</v>
      </c>
      <c r="DQ41" s="29">
        <f t="shared" si="20"/>
        <v>461.60000000000059</v>
      </c>
      <c r="DR41" s="29">
        <f t="shared" si="20"/>
        <v>461.60000000000059</v>
      </c>
      <c r="DS41" s="29">
        <f t="shared" si="20"/>
        <v>461.60000000000059</v>
      </c>
      <c r="DT41" s="29">
        <f t="shared" si="20"/>
        <v>461.60000000000059</v>
      </c>
      <c r="DU41" s="29">
        <f t="shared" si="20"/>
        <v>461.60000000000059</v>
      </c>
      <c r="DV41" s="29">
        <f t="shared" si="20"/>
        <v>461.60000000000059</v>
      </c>
      <c r="DW41" s="29">
        <f t="shared" si="20"/>
        <v>461.60000000000059</v>
      </c>
      <c r="DX41" s="29">
        <f t="shared" si="20"/>
        <v>461.60000000000059</v>
      </c>
      <c r="DY41" s="29">
        <f t="shared" si="20"/>
        <v>461.60000000000059</v>
      </c>
      <c r="DZ41" s="29">
        <f t="shared" si="20"/>
        <v>461.60000000000059</v>
      </c>
      <c r="EA41" s="29">
        <f t="shared" si="20"/>
        <v>461.60000000000059</v>
      </c>
      <c r="EB41" s="29">
        <f t="shared" si="20"/>
        <v>461.60000000000059</v>
      </c>
      <c r="EC41" s="29">
        <f t="shared" si="20"/>
        <v>461.60000000000059</v>
      </c>
      <c r="ED41" s="29">
        <f t="shared" ref="ED41:FA41" si="21">ED$38</f>
        <v>461.60000000000059</v>
      </c>
      <c r="EE41" s="29">
        <f t="shared" si="21"/>
        <v>461.60000000000059</v>
      </c>
      <c r="EF41" s="29">
        <f t="shared" si="21"/>
        <v>461.60000000000059</v>
      </c>
      <c r="EG41" s="29">
        <f t="shared" si="21"/>
        <v>461.60000000000059</v>
      </c>
      <c r="EH41" s="29">
        <f t="shared" si="21"/>
        <v>461.60000000000059</v>
      </c>
      <c r="EI41" s="29">
        <f t="shared" si="21"/>
        <v>461.60000000000059</v>
      </c>
      <c r="EJ41" s="29">
        <f t="shared" si="21"/>
        <v>461.60000000000059</v>
      </c>
      <c r="EK41" s="29">
        <f t="shared" si="21"/>
        <v>461.60000000000059</v>
      </c>
      <c r="EL41" s="29">
        <f t="shared" si="21"/>
        <v>461.60000000000059</v>
      </c>
      <c r="EM41" s="29">
        <f t="shared" si="21"/>
        <v>461.60000000000059</v>
      </c>
      <c r="EN41" s="29">
        <f t="shared" si="21"/>
        <v>461.60000000000059</v>
      </c>
      <c r="EO41" s="29">
        <f t="shared" si="21"/>
        <v>461.60000000000059</v>
      </c>
      <c r="EP41" s="29">
        <f t="shared" si="21"/>
        <v>461.60000000000059</v>
      </c>
      <c r="EQ41" s="29">
        <f t="shared" si="21"/>
        <v>461.60000000000059</v>
      </c>
      <c r="ER41" s="29">
        <f t="shared" si="21"/>
        <v>461.60000000000059</v>
      </c>
      <c r="ES41" s="29">
        <f t="shared" si="21"/>
        <v>461.60000000000059</v>
      </c>
      <c r="ET41" s="29">
        <f t="shared" si="21"/>
        <v>461.60000000000059</v>
      </c>
      <c r="EU41" s="29">
        <f t="shared" si="21"/>
        <v>461.60000000000059</v>
      </c>
      <c r="EV41" s="29">
        <f t="shared" si="21"/>
        <v>461.60000000000059</v>
      </c>
      <c r="EW41" s="29">
        <f t="shared" si="21"/>
        <v>461.60000000000059</v>
      </c>
      <c r="EX41" s="29">
        <f t="shared" si="21"/>
        <v>461.60000000000059</v>
      </c>
      <c r="EY41" s="29">
        <f t="shared" si="21"/>
        <v>461.60000000000059</v>
      </c>
      <c r="EZ41" s="29">
        <f t="shared" si="21"/>
        <v>461.60000000000059</v>
      </c>
      <c r="FA41" s="24">
        <f t="shared" si="21"/>
        <v>461.60000000000059</v>
      </c>
      <c r="FB41" s="36">
        <f t="shared" si="10"/>
        <v>461.60000000000059</v>
      </c>
      <c r="FC41" s="29">
        <f t="shared" si="17"/>
        <v>141960.00000000035</v>
      </c>
      <c r="FD41" s="24">
        <f t="shared" si="6"/>
        <v>72399.60000000018</v>
      </c>
    </row>
    <row r="42" spans="1:160" ht="17" hidden="1" customHeight="1" x14ac:dyDescent="0.2">
      <c r="A42" s="145"/>
      <c r="B42" s="42" t="s">
        <v>76</v>
      </c>
      <c r="C42" s="23">
        <f t="shared" si="18"/>
        <v>525</v>
      </c>
      <c r="D42" s="110">
        <f>$D$28</f>
        <v>0.5</v>
      </c>
      <c r="E42" s="65">
        <f t="shared" ref="E42:AJ42" si="22">IF(E$35&gt;SUM($G$20:$G$21),0,E$39)</f>
        <v>228.64</v>
      </c>
      <c r="F42" s="29">
        <f t="shared" si="22"/>
        <v>232.27999999999997</v>
      </c>
      <c r="G42" s="29">
        <f t="shared" si="22"/>
        <v>235.91999999999996</v>
      </c>
      <c r="H42" s="29">
        <f t="shared" si="22"/>
        <v>239.55999999999995</v>
      </c>
      <c r="I42" s="29">
        <f t="shared" si="22"/>
        <v>243.19999999999993</v>
      </c>
      <c r="J42" s="29">
        <f t="shared" si="22"/>
        <v>0</v>
      </c>
      <c r="K42" s="29">
        <f t="shared" si="22"/>
        <v>0</v>
      </c>
      <c r="L42" s="29">
        <f t="shared" si="22"/>
        <v>0</v>
      </c>
      <c r="M42" s="29">
        <f t="shared" si="22"/>
        <v>0</v>
      </c>
      <c r="N42" s="29">
        <f t="shared" si="22"/>
        <v>0</v>
      </c>
      <c r="O42" s="29">
        <f t="shared" si="22"/>
        <v>0</v>
      </c>
      <c r="P42" s="29">
        <f t="shared" si="22"/>
        <v>0</v>
      </c>
      <c r="Q42" s="29">
        <f t="shared" si="22"/>
        <v>0</v>
      </c>
      <c r="R42" s="29">
        <f t="shared" si="22"/>
        <v>0</v>
      </c>
      <c r="S42" s="29">
        <f t="shared" si="22"/>
        <v>0</v>
      </c>
      <c r="T42" s="29">
        <f t="shared" si="22"/>
        <v>0</v>
      </c>
      <c r="U42" s="29">
        <f t="shared" si="22"/>
        <v>0</v>
      </c>
      <c r="V42" s="29">
        <f t="shared" si="22"/>
        <v>0</v>
      </c>
      <c r="W42" s="29">
        <f t="shared" si="22"/>
        <v>0</v>
      </c>
      <c r="X42" s="29">
        <f t="shared" si="22"/>
        <v>0</v>
      </c>
      <c r="Y42" s="29">
        <f t="shared" si="22"/>
        <v>0</v>
      </c>
      <c r="Z42" s="29">
        <f t="shared" si="22"/>
        <v>0</v>
      </c>
      <c r="AA42" s="29">
        <f t="shared" si="22"/>
        <v>0</v>
      </c>
      <c r="AB42" s="29">
        <f t="shared" si="22"/>
        <v>0</v>
      </c>
      <c r="AC42" s="29">
        <f t="shared" si="22"/>
        <v>0</v>
      </c>
      <c r="AD42" s="29">
        <f t="shared" si="22"/>
        <v>0</v>
      </c>
      <c r="AE42" s="29">
        <f t="shared" si="22"/>
        <v>0</v>
      </c>
      <c r="AF42" s="29">
        <f t="shared" si="22"/>
        <v>0</v>
      </c>
      <c r="AG42" s="29">
        <f t="shared" si="22"/>
        <v>0</v>
      </c>
      <c r="AH42" s="29">
        <f t="shared" si="22"/>
        <v>0</v>
      </c>
      <c r="AI42" s="29">
        <f t="shared" si="22"/>
        <v>0</v>
      </c>
      <c r="AJ42" s="29">
        <f t="shared" si="22"/>
        <v>0</v>
      </c>
      <c r="AK42" s="29">
        <f t="shared" ref="AK42:BP42" si="23">IF(AK$35&gt;SUM($G$20:$G$21),0,AK$39)</f>
        <v>0</v>
      </c>
      <c r="AL42" s="29">
        <f t="shared" si="23"/>
        <v>0</v>
      </c>
      <c r="AM42" s="29">
        <f t="shared" si="23"/>
        <v>0</v>
      </c>
      <c r="AN42" s="29">
        <f t="shared" si="23"/>
        <v>0</v>
      </c>
      <c r="AO42" s="29">
        <f t="shared" si="23"/>
        <v>0</v>
      </c>
      <c r="AP42" s="29">
        <f t="shared" si="23"/>
        <v>0</v>
      </c>
      <c r="AQ42" s="29">
        <f t="shared" si="23"/>
        <v>0</v>
      </c>
      <c r="AR42" s="29">
        <f t="shared" si="23"/>
        <v>0</v>
      </c>
      <c r="AS42" s="29">
        <f t="shared" si="23"/>
        <v>0</v>
      </c>
      <c r="AT42" s="29">
        <f t="shared" si="23"/>
        <v>0</v>
      </c>
      <c r="AU42" s="29">
        <f t="shared" si="23"/>
        <v>0</v>
      </c>
      <c r="AV42" s="29">
        <f t="shared" si="23"/>
        <v>0</v>
      </c>
      <c r="AW42" s="29">
        <f t="shared" si="23"/>
        <v>0</v>
      </c>
      <c r="AX42" s="29">
        <f t="shared" si="23"/>
        <v>0</v>
      </c>
      <c r="AY42" s="29">
        <f t="shared" si="23"/>
        <v>0</v>
      </c>
      <c r="AZ42" s="29">
        <f t="shared" si="23"/>
        <v>0</v>
      </c>
      <c r="BA42" s="29">
        <f t="shared" si="23"/>
        <v>0</v>
      </c>
      <c r="BB42" s="29">
        <f t="shared" si="23"/>
        <v>0</v>
      </c>
      <c r="BC42" s="29">
        <f t="shared" si="23"/>
        <v>0</v>
      </c>
      <c r="BD42" s="29">
        <f t="shared" si="23"/>
        <v>0</v>
      </c>
      <c r="BE42" s="29">
        <f t="shared" si="23"/>
        <v>0</v>
      </c>
      <c r="BF42" s="29">
        <f t="shared" si="23"/>
        <v>0</v>
      </c>
      <c r="BG42" s="29">
        <f t="shared" si="23"/>
        <v>0</v>
      </c>
      <c r="BH42" s="29">
        <f t="shared" si="23"/>
        <v>0</v>
      </c>
      <c r="BI42" s="29">
        <f t="shared" si="23"/>
        <v>0</v>
      </c>
      <c r="BJ42" s="29">
        <f t="shared" si="23"/>
        <v>0</v>
      </c>
      <c r="BK42" s="29">
        <f t="shared" si="23"/>
        <v>0</v>
      </c>
      <c r="BL42" s="29">
        <f t="shared" si="23"/>
        <v>0</v>
      </c>
      <c r="BM42" s="29">
        <f t="shared" si="23"/>
        <v>0</v>
      </c>
      <c r="BN42" s="29">
        <f t="shared" si="23"/>
        <v>0</v>
      </c>
      <c r="BO42" s="29">
        <f t="shared" si="23"/>
        <v>0</v>
      </c>
      <c r="BP42" s="29">
        <f t="shared" si="23"/>
        <v>0</v>
      </c>
      <c r="BQ42" s="29">
        <f t="shared" ref="BQ42:CV42" si="24">IF(BQ$35&gt;SUM($G$20:$G$21),0,BQ$39)</f>
        <v>0</v>
      </c>
      <c r="BR42" s="29">
        <f t="shared" si="24"/>
        <v>0</v>
      </c>
      <c r="BS42" s="29">
        <f t="shared" si="24"/>
        <v>0</v>
      </c>
      <c r="BT42" s="29">
        <f t="shared" si="24"/>
        <v>0</v>
      </c>
      <c r="BU42" s="29">
        <f t="shared" si="24"/>
        <v>0</v>
      </c>
      <c r="BV42" s="29">
        <f t="shared" si="24"/>
        <v>0</v>
      </c>
      <c r="BW42" s="29">
        <f t="shared" si="24"/>
        <v>0</v>
      </c>
      <c r="BX42" s="29">
        <f t="shared" si="24"/>
        <v>0</v>
      </c>
      <c r="BY42" s="29">
        <f t="shared" si="24"/>
        <v>0</v>
      </c>
      <c r="BZ42" s="29">
        <f t="shared" si="24"/>
        <v>0</v>
      </c>
      <c r="CA42" s="29">
        <f t="shared" si="24"/>
        <v>0</v>
      </c>
      <c r="CB42" s="29">
        <f t="shared" si="24"/>
        <v>0</v>
      </c>
      <c r="CC42" s="29">
        <f t="shared" si="24"/>
        <v>0</v>
      </c>
      <c r="CD42" s="29">
        <f t="shared" si="24"/>
        <v>0</v>
      </c>
      <c r="CE42" s="29">
        <f t="shared" si="24"/>
        <v>0</v>
      </c>
      <c r="CF42" s="29">
        <f t="shared" si="24"/>
        <v>0</v>
      </c>
      <c r="CG42" s="29">
        <f t="shared" si="24"/>
        <v>0</v>
      </c>
      <c r="CH42" s="29">
        <f t="shared" si="24"/>
        <v>0</v>
      </c>
      <c r="CI42" s="29">
        <f t="shared" si="24"/>
        <v>0</v>
      </c>
      <c r="CJ42" s="29">
        <f t="shared" si="24"/>
        <v>0</v>
      </c>
      <c r="CK42" s="29">
        <f t="shared" si="24"/>
        <v>0</v>
      </c>
      <c r="CL42" s="29">
        <f t="shared" si="24"/>
        <v>0</v>
      </c>
      <c r="CM42" s="29">
        <f t="shared" si="24"/>
        <v>0</v>
      </c>
      <c r="CN42" s="29">
        <f t="shared" si="24"/>
        <v>0</v>
      </c>
      <c r="CO42" s="29">
        <f t="shared" si="24"/>
        <v>0</v>
      </c>
      <c r="CP42" s="29">
        <f t="shared" si="24"/>
        <v>0</v>
      </c>
      <c r="CQ42" s="29">
        <f t="shared" si="24"/>
        <v>0</v>
      </c>
      <c r="CR42" s="29">
        <f t="shared" si="24"/>
        <v>0</v>
      </c>
      <c r="CS42" s="29">
        <f t="shared" si="24"/>
        <v>0</v>
      </c>
      <c r="CT42" s="29">
        <f t="shared" si="24"/>
        <v>0</v>
      </c>
      <c r="CU42" s="29">
        <f t="shared" si="24"/>
        <v>0</v>
      </c>
      <c r="CV42" s="29">
        <f t="shared" si="24"/>
        <v>0</v>
      </c>
      <c r="CW42" s="29">
        <f t="shared" ref="CW42:EB42" si="25">IF(CW$35&gt;SUM($G$20:$G$21),0,CW$39)</f>
        <v>0</v>
      </c>
      <c r="CX42" s="29">
        <f t="shared" si="25"/>
        <v>0</v>
      </c>
      <c r="CY42" s="29">
        <f t="shared" si="25"/>
        <v>0</v>
      </c>
      <c r="CZ42" s="29">
        <f t="shared" si="25"/>
        <v>0</v>
      </c>
      <c r="DA42" s="29">
        <f t="shared" si="25"/>
        <v>0</v>
      </c>
      <c r="DB42" s="29">
        <f t="shared" si="25"/>
        <v>0</v>
      </c>
      <c r="DC42" s="29">
        <f t="shared" si="25"/>
        <v>0</v>
      </c>
      <c r="DD42" s="29">
        <f t="shared" si="25"/>
        <v>0</v>
      </c>
      <c r="DE42" s="29">
        <f t="shared" si="25"/>
        <v>0</v>
      </c>
      <c r="DF42" s="29">
        <f t="shared" si="25"/>
        <v>0</v>
      </c>
      <c r="DG42" s="29">
        <f t="shared" si="25"/>
        <v>0</v>
      </c>
      <c r="DH42" s="29">
        <f t="shared" si="25"/>
        <v>0</v>
      </c>
      <c r="DI42" s="29">
        <f t="shared" si="25"/>
        <v>0</v>
      </c>
      <c r="DJ42" s="29">
        <f t="shared" si="25"/>
        <v>0</v>
      </c>
      <c r="DK42" s="29">
        <f t="shared" si="25"/>
        <v>0</v>
      </c>
      <c r="DL42" s="29">
        <f t="shared" si="25"/>
        <v>0</v>
      </c>
      <c r="DM42" s="29">
        <f t="shared" si="25"/>
        <v>0</v>
      </c>
      <c r="DN42" s="29">
        <f t="shared" si="25"/>
        <v>0</v>
      </c>
      <c r="DO42" s="29">
        <f t="shared" si="25"/>
        <v>0</v>
      </c>
      <c r="DP42" s="29">
        <f t="shared" si="25"/>
        <v>0</v>
      </c>
      <c r="DQ42" s="29">
        <f t="shared" si="25"/>
        <v>0</v>
      </c>
      <c r="DR42" s="29">
        <f t="shared" si="25"/>
        <v>0</v>
      </c>
      <c r="DS42" s="29">
        <f t="shared" si="25"/>
        <v>0</v>
      </c>
      <c r="DT42" s="29">
        <f t="shared" si="25"/>
        <v>0</v>
      </c>
      <c r="DU42" s="29">
        <f t="shared" si="25"/>
        <v>0</v>
      </c>
      <c r="DV42" s="29">
        <f t="shared" si="25"/>
        <v>0</v>
      </c>
      <c r="DW42" s="29">
        <f t="shared" si="25"/>
        <v>0</v>
      </c>
      <c r="DX42" s="29">
        <f t="shared" si="25"/>
        <v>0</v>
      </c>
      <c r="DY42" s="29">
        <f t="shared" si="25"/>
        <v>0</v>
      </c>
      <c r="DZ42" s="29">
        <f t="shared" si="25"/>
        <v>0</v>
      </c>
      <c r="EA42" s="29">
        <f t="shared" si="25"/>
        <v>0</v>
      </c>
      <c r="EB42" s="29">
        <f t="shared" si="25"/>
        <v>0</v>
      </c>
      <c r="EC42" s="29">
        <f t="shared" ref="EC42:FA42" si="26">IF(EC$35&gt;SUM($G$20:$G$21),0,EC$39)</f>
        <v>0</v>
      </c>
      <c r="ED42" s="29">
        <f t="shared" si="26"/>
        <v>0</v>
      </c>
      <c r="EE42" s="29">
        <f t="shared" si="26"/>
        <v>0</v>
      </c>
      <c r="EF42" s="29">
        <f t="shared" si="26"/>
        <v>0</v>
      </c>
      <c r="EG42" s="29">
        <f t="shared" si="26"/>
        <v>0</v>
      </c>
      <c r="EH42" s="29">
        <f t="shared" si="26"/>
        <v>0</v>
      </c>
      <c r="EI42" s="29">
        <f t="shared" si="26"/>
        <v>0</v>
      </c>
      <c r="EJ42" s="29">
        <f t="shared" si="26"/>
        <v>0</v>
      </c>
      <c r="EK42" s="29">
        <f t="shared" si="26"/>
        <v>0</v>
      </c>
      <c r="EL42" s="29">
        <f t="shared" si="26"/>
        <v>0</v>
      </c>
      <c r="EM42" s="29">
        <f t="shared" si="26"/>
        <v>0</v>
      </c>
      <c r="EN42" s="29">
        <f t="shared" si="26"/>
        <v>0</v>
      </c>
      <c r="EO42" s="29">
        <f t="shared" si="26"/>
        <v>0</v>
      </c>
      <c r="EP42" s="29">
        <f t="shared" si="26"/>
        <v>0</v>
      </c>
      <c r="EQ42" s="29">
        <f t="shared" si="26"/>
        <v>0</v>
      </c>
      <c r="ER42" s="29">
        <f t="shared" si="26"/>
        <v>0</v>
      </c>
      <c r="ES42" s="29">
        <f t="shared" si="26"/>
        <v>0</v>
      </c>
      <c r="ET42" s="29">
        <f t="shared" si="26"/>
        <v>0</v>
      </c>
      <c r="EU42" s="29">
        <f t="shared" si="26"/>
        <v>0</v>
      </c>
      <c r="EV42" s="29">
        <f t="shared" si="26"/>
        <v>0</v>
      </c>
      <c r="EW42" s="29">
        <f t="shared" si="26"/>
        <v>0</v>
      </c>
      <c r="EX42" s="29">
        <f t="shared" si="26"/>
        <v>0</v>
      </c>
      <c r="EY42" s="29">
        <f t="shared" si="26"/>
        <v>0</v>
      </c>
      <c r="EZ42" s="29">
        <f t="shared" si="26"/>
        <v>0</v>
      </c>
      <c r="FA42" s="24">
        <f t="shared" si="26"/>
        <v>0</v>
      </c>
      <c r="FB42" s="36">
        <f t="shared" si="10"/>
        <v>243.19999999999993</v>
      </c>
      <c r="FC42" s="29">
        <f t="shared" si="17"/>
        <v>9554.9999999999636</v>
      </c>
      <c r="FD42" s="24">
        <f t="shared" si="6"/>
        <v>4777.4999999999818</v>
      </c>
    </row>
    <row r="43" spans="1:160" ht="17" hidden="1" customHeight="1" thickBot="1" x14ac:dyDescent="0.25">
      <c r="A43" s="145"/>
      <c r="B43" s="44" t="s">
        <v>77</v>
      </c>
      <c r="C43" s="45">
        <f>C39</f>
        <v>525</v>
      </c>
      <c r="D43" s="59">
        <f>$D$27</f>
        <v>0.51</v>
      </c>
      <c r="E43" s="68" cm="1">
        <f t="array" ref="E43">IF(E$36=0,D43,IF(E$35&lt;=SUM($G$20:$G$21),0,INDEX($E$38:$FA$38,1,(E$35-SUM($G$20:$G$21)))))</f>
        <v>0</v>
      </c>
      <c r="F43" s="46" cm="1">
        <f t="array" ref="F43">IF(F$36=0,E43,IF(F$35&lt;=SUM($G$20:$G$21),0,INDEX($E$38:$FA$38,1,(F$35-SUM($G$20:$G$21)))))</f>
        <v>0</v>
      </c>
      <c r="G43" s="46" cm="1">
        <f t="array" ref="G43">IF(G$36=0,F43,IF(G$35&lt;=SUM($G$20:$G$21),0,INDEX($E$38:$FA$38,1,(G$35-SUM($G$20:$G$21)))))</f>
        <v>0</v>
      </c>
      <c r="H43" s="46" cm="1">
        <f t="array" ref="H43">IF(H$36=0,G43,IF(H$35&lt;=SUM($G$20:$G$21),0,INDEX($E$38:$FA$38,1,(H$35-SUM($G$20:$G$21)))))</f>
        <v>0</v>
      </c>
      <c r="I43" s="46" cm="1">
        <f t="array" ref="I43">IF(I$36=0,H43,IF(I$35&lt;=SUM($G$20:$G$21),0,INDEX($E$38:$FA$38,1,(I$35-SUM($G$20:$G$21)))))</f>
        <v>0</v>
      </c>
      <c r="J43" s="46" cm="1">
        <f t="array" ref="J43">IF(J$36=0,I43,IF(J$35&lt;=SUM($G$20:$G$21),0,INDEX($E$38:$FA$38,1,(J$35-SUM($G$20:$G$21)))))</f>
        <v>229.55</v>
      </c>
      <c r="K43" s="46" cm="1">
        <f t="array" ref="K43">IF(K$36=0,J43,IF(K$35&lt;=SUM($G$20:$G$21),0,INDEX($E$38:$FA$38,1,(K$35-SUM($G$20:$G$21)))))</f>
        <v>234.10000000000002</v>
      </c>
      <c r="L43" s="46" cm="1">
        <f t="array" ref="L43">IF(L$36=0,K43,IF(L$35&lt;=SUM($G$20:$G$21),0,INDEX($E$38:$FA$38,1,(L$35-SUM($G$20:$G$21)))))</f>
        <v>238.65000000000003</v>
      </c>
      <c r="M43" s="46" cm="1">
        <f t="array" ref="M43">IF(M$36=0,L43,IF(M$35&lt;=SUM($G$20:$G$21),0,INDEX($E$38:$FA$38,1,(M$35-SUM($G$20:$G$21)))))</f>
        <v>243.20000000000005</v>
      </c>
      <c r="N43" s="46" cm="1">
        <f t="array" ref="N43">IF(N$36=0,M43,IF(N$35&lt;=SUM($G$20:$G$21),0,INDEX($E$38:$FA$38,1,(N$35-SUM($G$20:$G$21)))))</f>
        <v>247.75000000000006</v>
      </c>
      <c r="O43" s="46" cm="1">
        <f t="array" ref="O43">IF(O$36=0,N43,IF(O$35&lt;=SUM($G$20:$G$21),0,INDEX($E$38:$FA$38,1,(O$35-SUM($G$20:$G$21)))))</f>
        <v>252.30000000000007</v>
      </c>
      <c r="P43" s="46" cm="1">
        <f t="array" ref="P43">IF(P$36=0,O43,IF(P$35&lt;=SUM($G$20:$G$21),0,INDEX($E$38:$FA$38,1,(P$35-SUM($G$20:$G$21)))))</f>
        <v>256.85000000000008</v>
      </c>
      <c r="Q43" s="46" cm="1">
        <f t="array" ref="Q43">IF(Q$36=0,P43,IF(Q$35&lt;=SUM($G$20:$G$21),0,INDEX($E$38:$FA$38,1,(Q$35-SUM($G$20:$G$21)))))</f>
        <v>261.40000000000009</v>
      </c>
      <c r="R43" s="46" cm="1">
        <f t="array" ref="R43">IF(R$36=0,Q43,IF(R$35&lt;=SUM($G$20:$G$21),0,INDEX($E$38:$FA$38,1,(R$35-SUM($G$20:$G$21)))))</f>
        <v>265.9500000000001</v>
      </c>
      <c r="S43" s="46" cm="1">
        <f t="array" ref="S43">IF(S$36=0,R43,IF(S$35&lt;=SUM($G$20:$G$21),0,INDEX($E$38:$FA$38,1,(S$35-SUM($G$20:$G$21)))))</f>
        <v>270.50000000000011</v>
      </c>
      <c r="T43" s="46" cm="1">
        <f t="array" ref="T43">IF(T$36=0,S43,IF(T$35&lt;=SUM($G$20:$G$21),0,INDEX($E$38:$FA$38,1,(T$35-SUM($G$20:$G$21)))))</f>
        <v>275.05000000000013</v>
      </c>
      <c r="U43" s="46" cm="1">
        <f t="array" ref="U43">IF(U$36=0,T43,IF(U$35&lt;=SUM($G$20:$G$21),0,INDEX($E$38:$FA$38,1,(U$35-SUM($G$20:$G$21)))))</f>
        <v>279.60000000000014</v>
      </c>
      <c r="V43" s="46" cm="1">
        <f t="array" ref="V43">IF(V$36=0,U43,IF(V$35&lt;=SUM($G$20:$G$21),0,INDEX($E$38:$FA$38,1,(V$35-SUM($G$20:$G$21)))))</f>
        <v>284.15000000000015</v>
      </c>
      <c r="W43" s="46" cm="1">
        <f t="array" ref="W43">IF(W$36=0,V43,IF(W$35&lt;=SUM($G$20:$G$21),0,INDEX($E$38:$FA$38,1,(W$35-SUM($G$20:$G$21)))))</f>
        <v>288.70000000000016</v>
      </c>
      <c r="X43" s="46" cm="1">
        <f t="array" ref="X43">IF(X$36=0,W43,IF(X$35&lt;=SUM($G$20:$G$21),0,INDEX($E$38:$FA$38,1,(X$35-SUM($G$20:$G$21)))))</f>
        <v>293.25000000000017</v>
      </c>
      <c r="Y43" s="46" cm="1">
        <f t="array" ref="Y43">IF(Y$36=0,X43,IF(Y$35&lt;=SUM($G$20:$G$21),0,INDEX($E$38:$FA$38,1,(Y$35-SUM($G$20:$G$21)))))</f>
        <v>297.80000000000018</v>
      </c>
      <c r="Z43" s="46" cm="1">
        <f t="array" ref="Z43">IF(Z$36=0,Y43,IF(Z$35&lt;=SUM($G$20:$G$21),0,INDEX($E$38:$FA$38,1,(Z$35-SUM($G$20:$G$21)))))</f>
        <v>302.35000000000019</v>
      </c>
      <c r="AA43" s="46" cm="1">
        <f t="array" ref="AA43">IF(AA$36=0,Z43,IF(AA$35&lt;=SUM($G$20:$G$21),0,INDEX($E$38:$FA$38,1,(AA$35-SUM($G$20:$G$21)))))</f>
        <v>306.9000000000002</v>
      </c>
      <c r="AB43" s="46" cm="1">
        <f t="array" ref="AB43">IF(AB$36=0,AA43,IF(AB$35&lt;=SUM($G$20:$G$21),0,INDEX($E$38:$FA$38,1,(AB$35-SUM($G$20:$G$21)))))</f>
        <v>311.45000000000022</v>
      </c>
      <c r="AC43" s="46" cm="1">
        <f t="array" ref="AC43">IF(AC$36=0,AB43,IF(AC$35&lt;=SUM($G$20:$G$21),0,INDEX($E$38:$FA$38,1,(AC$35-SUM($G$20:$G$21)))))</f>
        <v>316.00000000000023</v>
      </c>
      <c r="AD43" s="46" cm="1">
        <f t="array" ref="AD43">IF(AD$36=0,AC43,IF(AD$35&lt;=SUM($G$20:$G$21),0,INDEX($E$38:$FA$38,1,(AD$35-SUM($G$20:$G$21)))))</f>
        <v>320.55000000000024</v>
      </c>
      <c r="AE43" s="46" cm="1">
        <f t="array" ref="AE43">IF(AE$36=0,AD43,IF(AE$35&lt;=SUM($G$20:$G$21),0,INDEX($E$38:$FA$38,1,(AE$35-SUM($G$20:$G$21)))))</f>
        <v>325.10000000000025</v>
      </c>
      <c r="AF43" s="46" cm="1">
        <f t="array" ref="AF43">IF(AF$36=0,AE43,IF(AF$35&lt;=SUM($G$20:$G$21),0,INDEX($E$38:$FA$38,1,(AF$35-SUM($G$20:$G$21)))))</f>
        <v>329.65000000000026</v>
      </c>
      <c r="AG43" s="46" cm="1">
        <f t="array" ref="AG43">IF(AG$36=0,AF43,IF(AG$35&lt;=SUM($G$20:$G$21),0,INDEX($E$38:$FA$38,1,(AG$35-SUM($G$20:$G$21)))))</f>
        <v>334.20000000000027</v>
      </c>
      <c r="AH43" s="46" cm="1">
        <f t="array" ref="AH43">IF(AH$36=0,AG43,IF(AH$35&lt;=SUM($G$20:$G$21),0,INDEX($E$38:$FA$38,1,(AH$35-SUM($G$20:$G$21)))))</f>
        <v>338.75000000000028</v>
      </c>
      <c r="AI43" s="46" cm="1">
        <f t="array" ref="AI43">IF(AI$36=0,AH43,IF(AI$35&lt;=SUM($G$20:$G$21),0,INDEX($E$38:$FA$38,1,(AI$35-SUM($G$20:$G$21)))))</f>
        <v>343.3000000000003</v>
      </c>
      <c r="AJ43" s="46" cm="1">
        <f t="array" ref="AJ43">IF(AJ$36=0,AI43,IF(AJ$35&lt;=SUM($G$20:$G$21),0,INDEX($E$38:$FA$38,1,(AJ$35-SUM($G$20:$G$21)))))</f>
        <v>347.85000000000031</v>
      </c>
      <c r="AK43" s="46" cm="1">
        <f t="array" ref="AK43">IF(AK$36=0,AJ43,IF(AK$35&lt;=SUM($G$20:$G$21),0,INDEX($E$38:$FA$38,1,(AK$35-SUM($G$20:$G$21)))))</f>
        <v>352.40000000000032</v>
      </c>
      <c r="AL43" s="46" cm="1">
        <f t="array" ref="AL43">IF(AL$36=0,AK43,IF(AL$35&lt;=SUM($G$20:$G$21),0,INDEX($E$38:$FA$38,1,(AL$35-SUM($G$20:$G$21)))))</f>
        <v>356.95000000000033</v>
      </c>
      <c r="AM43" s="46" cm="1">
        <f t="array" ref="AM43">IF(AM$36=0,AL43,IF(AM$35&lt;=SUM($G$20:$G$21),0,INDEX($E$38:$FA$38,1,(AM$35-SUM($G$20:$G$21)))))</f>
        <v>361.50000000000034</v>
      </c>
      <c r="AN43" s="46" cm="1">
        <f t="array" ref="AN43">IF(AN$36=0,AM43,IF(AN$35&lt;=SUM($G$20:$G$21),0,INDEX($E$38:$FA$38,1,(AN$35-SUM($G$20:$G$21)))))</f>
        <v>366.05000000000035</v>
      </c>
      <c r="AO43" s="46" cm="1">
        <f t="array" ref="AO43">IF(AO$36=0,AN43,IF(AO$35&lt;=SUM($G$20:$G$21),0,INDEX($E$38:$FA$38,1,(AO$35-SUM($G$20:$G$21)))))</f>
        <v>370.60000000000036</v>
      </c>
      <c r="AP43" s="46" cm="1">
        <f t="array" ref="AP43">IF(AP$36=0,AO43,IF(AP$35&lt;=SUM($G$20:$G$21),0,INDEX($E$38:$FA$38,1,(AP$35-SUM($G$20:$G$21)))))</f>
        <v>375.15000000000038</v>
      </c>
      <c r="AQ43" s="46" cm="1">
        <f t="array" ref="AQ43">IF(AQ$36=0,AP43,IF(AQ$35&lt;=SUM($G$20:$G$21),0,INDEX($E$38:$FA$38,1,(AQ$35-SUM($G$20:$G$21)))))</f>
        <v>379.70000000000039</v>
      </c>
      <c r="AR43" s="46" cm="1">
        <f t="array" ref="AR43">IF(AR$36=0,AQ43,IF(AR$35&lt;=SUM($G$20:$G$21),0,INDEX($E$38:$FA$38,1,(AR$35-SUM($G$20:$G$21)))))</f>
        <v>384.2500000000004</v>
      </c>
      <c r="AS43" s="46" cm="1">
        <f t="array" ref="AS43">IF(AS$36=0,AR43,IF(AS$35&lt;=SUM($G$20:$G$21),0,INDEX($E$38:$FA$38,1,(AS$35-SUM($G$20:$G$21)))))</f>
        <v>388.80000000000041</v>
      </c>
      <c r="AT43" s="46" cm="1">
        <f t="array" ref="AT43">IF(AT$36=0,AS43,IF(AT$35&lt;=SUM($G$20:$G$21),0,INDEX($E$38:$FA$38,1,(AT$35-SUM($G$20:$G$21)))))</f>
        <v>393.35000000000042</v>
      </c>
      <c r="AU43" s="46" cm="1">
        <f t="array" ref="AU43">IF(AU$36=0,AT43,IF(AU$35&lt;=SUM($G$20:$G$21),0,INDEX($E$38:$FA$38,1,(AU$35-SUM($G$20:$G$21)))))</f>
        <v>397.90000000000043</v>
      </c>
      <c r="AV43" s="46" cm="1">
        <f t="array" ref="AV43">IF(AV$36=0,AU43,IF(AV$35&lt;=SUM($G$20:$G$21),0,INDEX($E$38:$FA$38,1,(AV$35-SUM($G$20:$G$21)))))</f>
        <v>402.45000000000044</v>
      </c>
      <c r="AW43" s="46" cm="1">
        <f t="array" ref="AW43">IF(AW$36=0,AV43,IF(AW$35&lt;=SUM($G$20:$G$21),0,INDEX($E$38:$FA$38,1,(AW$35-SUM($G$20:$G$21)))))</f>
        <v>407.00000000000045</v>
      </c>
      <c r="AX43" s="46" cm="1">
        <f t="array" ref="AX43">IF(AX$36=0,AW43,IF(AX$35&lt;=SUM($G$20:$G$21),0,INDEX($E$38:$FA$38,1,(AX$35-SUM($G$20:$G$21)))))</f>
        <v>411.55000000000047</v>
      </c>
      <c r="AY43" s="46" cm="1">
        <f t="array" ref="AY43">IF(AY$36=0,AX43,IF(AY$35&lt;=SUM($G$20:$G$21),0,INDEX($E$38:$FA$38,1,(AY$35-SUM($G$20:$G$21)))))</f>
        <v>416.10000000000048</v>
      </c>
      <c r="AZ43" s="46" cm="1">
        <f t="array" ref="AZ43">IF(AZ$36=0,AY43,IF(AZ$35&lt;=SUM($G$20:$G$21),0,INDEX($E$38:$FA$38,1,(AZ$35-SUM($G$20:$G$21)))))</f>
        <v>420.65000000000049</v>
      </c>
      <c r="BA43" s="46" cm="1">
        <f t="array" ref="BA43">IF(BA$36=0,AZ43,IF(BA$35&lt;=SUM($G$20:$G$21),0,INDEX($E$38:$FA$38,1,(BA$35-SUM($G$20:$G$21)))))</f>
        <v>425.2000000000005</v>
      </c>
      <c r="BB43" s="46" cm="1">
        <f t="array" ref="BB43">IF(BB$36=0,BA43,IF(BB$35&lt;=SUM($G$20:$G$21),0,INDEX($E$38:$FA$38,1,(BB$35-SUM($G$20:$G$21)))))</f>
        <v>429.75000000000051</v>
      </c>
      <c r="BC43" s="46" cm="1">
        <f t="array" ref="BC43">IF(BC$36=0,BB43,IF(BC$35&lt;=SUM($G$20:$G$21),0,INDEX($E$38:$FA$38,1,(BC$35-SUM($G$20:$G$21)))))</f>
        <v>434.30000000000052</v>
      </c>
      <c r="BD43" s="46" cm="1">
        <f t="array" ref="BD43">IF(BD$36=0,BC43,IF(BD$35&lt;=SUM($G$20:$G$21),0,INDEX($E$38:$FA$38,1,(BD$35-SUM($G$20:$G$21)))))</f>
        <v>438.85000000000053</v>
      </c>
      <c r="BE43" s="46" cm="1">
        <f t="array" ref="BE43">IF(BE$36=0,BD43,IF(BE$35&lt;=SUM($G$20:$G$21),0,INDEX($E$38:$FA$38,1,(BE$35-SUM($G$20:$G$21)))))</f>
        <v>438.85000000000053</v>
      </c>
      <c r="BF43" s="46" cm="1">
        <f t="array" ref="BF43">IF(BF$36=0,BE43,IF(BF$35&lt;=SUM($G$20:$G$21),0,INDEX($E$38:$FA$38,1,(BF$35-SUM($G$20:$G$21)))))</f>
        <v>438.85000000000053</v>
      </c>
      <c r="BG43" s="46" cm="1">
        <f t="array" ref="BG43">IF(BG$36=0,BF43,IF(BG$35&lt;=SUM($G$20:$G$21),0,INDEX($E$38:$FA$38,1,(BG$35-SUM($G$20:$G$21)))))</f>
        <v>438.85000000000053</v>
      </c>
      <c r="BH43" s="46" cm="1">
        <f t="array" ref="BH43">IF(BH$36=0,BG43,IF(BH$35&lt;=SUM($G$20:$G$21),0,INDEX($E$38:$FA$38,1,(BH$35-SUM($G$20:$G$21)))))</f>
        <v>438.85000000000053</v>
      </c>
      <c r="BI43" s="46" cm="1">
        <f t="array" ref="BI43">IF(BI$36=0,BH43,IF(BI$35&lt;=SUM($G$20:$G$21),0,INDEX($E$38:$FA$38,1,(BI$35-SUM($G$20:$G$21)))))</f>
        <v>438.85000000000053</v>
      </c>
      <c r="BJ43" s="46" cm="1">
        <f t="array" ref="BJ43">IF(BJ$36=0,BI43,IF(BJ$35&lt;=SUM($G$20:$G$21),0,INDEX($E$38:$FA$38,1,(BJ$35-SUM($G$20:$G$21)))))</f>
        <v>438.85000000000053</v>
      </c>
      <c r="BK43" s="46" cm="1">
        <f t="array" ref="BK43">IF(BK$36=0,BJ43,IF(BK$35&lt;=SUM($G$20:$G$21),0,INDEX($E$38:$FA$38,1,(BK$35-SUM($G$20:$G$21)))))</f>
        <v>438.85000000000053</v>
      </c>
      <c r="BL43" s="46" cm="1">
        <f t="array" ref="BL43">IF(BL$36=0,BK43,IF(BL$35&lt;=SUM($G$20:$G$21),0,INDEX($E$38:$FA$38,1,(BL$35-SUM($G$20:$G$21)))))</f>
        <v>438.85000000000053</v>
      </c>
      <c r="BM43" s="46" cm="1">
        <f t="array" ref="BM43">IF(BM$36=0,BL43,IF(BM$35&lt;=SUM($G$20:$G$21),0,INDEX($E$38:$FA$38,1,(BM$35-SUM($G$20:$G$21)))))</f>
        <v>438.85000000000053</v>
      </c>
      <c r="BN43" s="46" cm="1">
        <f t="array" ref="BN43">IF(BN$36=0,BM43,IF(BN$35&lt;=SUM($G$20:$G$21),0,INDEX($E$38:$FA$38,1,(BN$35-SUM($G$20:$G$21)))))</f>
        <v>438.85000000000053</v>
      </c>
      <c r="BO43" s="46" cm="1">
        <f t="array" ref="BO43">IF(BO$36=0,BN43,IF(BO$35&lt;=SUM($G$20:$G$21),0,INDEX($E$38:$FA$38,1,(BO$35-SUM($G$20:$G$21)))))</f>
        <v>438.85000000000053</v>
      </c>
      <c r="BP43" s="46" cm="1">
        <f t="array" ref="BP43">IF(BP$36=0,BO43,IF(BP$35&lt;=SUM($G$20:$G$21),0,INDEX($E$38:$FA$38,1,(BP$35-SUM($G$20:$G$21)))))</f>
        <v>438.85000000000053</v>
      </c>
      <c r="BQ43" s="46" cm="1">
        <f t="array" ref="BQ43">IF(BQ$36=0,BP43,IF(BQ$35&lt;=SUM($G$20:$G$21),0,INDEX($E$38:$FA$38,1,(BQ$35-SUM($G$20:$G$21)))))</f>
        <v>438.85000000000053</v>
      </c>
      <c r="BR43" s="46" cm="1">
        <f t="array" ref="BR43">IF(BR$36=0,BQ43,IF(BR$35&lt;=SUM($G$20:$G$21),0,INDEX($E$38:$FA$38,1,(BR$35-SUM($G$20:$G$21)))))</f>
        <v>438.85000000000053</v>
      </c>
      <c r="BS43" s="46" cm="1">
        <f t="array" ref="BS43">IF(BS$36=0,BR43,IF(BS$35&lt;=SUM($G$20:$G$21),0,INDEX($E$38:$FA$38,1,(BS$35-SUM($G$20:$G$21)))))</f>
        <v>438.85000000000053</v>
      </c>
      <c r="BT43" s="46" cm="1">
        <f t="array" ref="BT43">IF(BT$36=0,BS43,IF(BT$35&lt;=SUM($G$20:$G$21),0,INDEX($E$38:$FA$38,1,(BT$35-SUM($G$20:$G$21)))))</f>
        <v>438.85000000000053</v>
      </c>
      <c r="BU43" s="46" cm="1">
        <f t="array" ref="BU43">IF(BU$36=0,BT43,IF(BU$35&lt;=SUM($G$20:$G$21),0,INDEX($E$38:$FA$38,1,(BU$35-SUM($G$20:$G$21)))))</f>
        <v>438.85000000000053</v>
      </c>
      <c r="BV43" s="46" cm="1">
        <f t="array" ref="BV43">IF(BV$36=0,BU43,IF(BV$35&lt;=SUM($G$20:$G$21),0,INDEX($E$38:$FA$38,1,(BV$35-SUM($G$20:$G$21)))))</f>
        <v>438.85000000000053</v>
      </c>
      <c r="BW43" s="46" cm="1">
        <f t="array" ref="BW43">IF(BW$36=0,BV43,IF(BW$35&lt;=SUM($G$20:$G$21),0,INDEX($E$38:$FA$38,1,(BW$35-SUM($G$20:$G$21)))))</f>
        <v>438.85000000000053</v>
      </c>
      <c r="BX43" s="46" cm="1">
        <f t="array" ref="BX43">IF(BX$36=0,BW43,IF(BX$35&lt;=SUM($G$20:$G$21),0,INDEX($E$38:$FA$38,1,(BX$35-SUM($G$20:$G$21)))))</f>
        <v>438.85000000000053</v>
      </c>
      <c r="BY43" s="46" cm="1">
        <f t="array" ref="BY43">IF(BY$36=0,BX43,IF(BY$35&lt;=SUM($G$20:$G$21),0,INDEX($E$38:$FA$38,1,(BY$35-SUM($G$20:$G$21)))))</f>
        <v>438.85000000000053</v>
      </c>
      <c r="BZ43" s="46" cm="1">
        <f t="array" ref="BZ43">IF(BZ$36=0,BY43,IF(BZ$35&lt;=SUM($G$20:$G$21),0,INDEX($E$38:$FA$38,1,(BZ$35-SUM($G$20:$G$21)))))</f>
        <v>438.85000000000053</v>
      </c>
      <c r="CA43" s="46" cm="1">
        <f t="array" ref="CA43">IF(CA$36=0,BZ43,IF(CA$35&lt;=SUM($G$20:$G$21),0,INDEX($E$38:$FA$38,1,(CA$35-SUM($G$20:$G$21)))))</f>
        <v>438.85000000000053</v>
      </c>
      <c r="CB43" s="46" cm="1">
        <f t="array" ref="CB43">IF(CB$36=0,CA43,IF(CB$35&lt;=SUM($G$20:$G$21),0,INDEX($E$38:$FA$38,1,(CB$35-SUM($G$20:$G$21)))))</f>
        <v>438.85000000000053</v>
      </c>
      <c r="CC43" s="46" cm="1">
        <f t="array" ref="CC43">IF(CC$36=0,CB43,IF(CC$35&lt;=SUM($G$20:$G$21),0,INDEX($E$38:$FA$38,1,(CC$35-SUM($G$20:$G$21)))))</f>
        <v>438.85000000000053</v>
      </c>
      <c r="CD43" s="46" cm="1">
        <f t="array" ref="CD43">IF(CD$36=0,CC43,IF(CD$35&lt;=SUM($G$20:$G$21),0,INDEX($E$38:$FA$38,1,(CD$35-SUM($G$20:$G$21)))))</f>
        <v>438.85000000000053</v>
      </c>
      <c r="CE43" s="46" cm="1">
        <f t="array" ref="CE43">IF(CE$36=0,CD43,IF(CE$35&lt;=SUM($G$20:$G$21),0,INDEX($E$38:$FA$38,1,(CE$35-SUM($G$20:$G$21)))))</f>
        <v>438.85000000000053</v>
      </c>
      <c r="CF43" s="46" cm="1">
        <f t="array" ref="CF43">IF(CF$36=0,CE43,IF(CF$35&lt;=SUM($G$20:$G$21),0,INDEX($E$38:$FA$38,1,(CF$35-SUM($G$20:$G$21)))))</f>
        <v>438.85000000000053</v>
      </c>
      <c r="CG43" s="46" cm="1">
        <f t="array" ref="CG43">IF(CG$36=0,CF43,IF(CG$35&lt;=SUM($G$20:$G$21),0,INDEX($E$38:$FA$38,1,(CG$35-SUM($G$20:$G$21)))))</f>
        <v>438.85000000000053</v>
      </c>
      <c r="CH43" s="46" cm="1">
        <f t="array" ref="CH43">IF(CH$36=0,CG43,IF(CH$35&lt;=SUM($G$20:$G$21),0,INDEX($E$38:$FA$38,1,(CH$35-SUM($G$20:$G$21)))))</f>
        <v>438.85000000000053</v>
      </c>
      <c r="CI43" s="46" cm="1">
        <f t="array" ref="CI43">IF(CI$36=0,CH43,IF(CI$35&lt;=SUM($G$20:$G$21),0,INDEX($E$38:$FA$38,1,(CI$35-SUM($G$20:$G$21)))))</f>
        <v>438.85000000000053</v>
      </c>
      <c r="CJ43" s="46" cm="1">
        <f t="array" ref="CJ43">IF(CJ$36=0,CI43,IF(CJ$35&lt;=SUM($G$20:$G$21),0,INDEX($E$38:$FA$38,1,(CJ$35-SUM($G$20:$G$21)))))</f>
        <v>438.85000000000053</v>
      </c>
      <c r="CK43" s="46" cm="1">
        <f t="array" ref="CK43">IF(CK$36=0,CJ43,IF(CK$35&lt;=SUM($G$20:$G$21),0,INDEX($E$38:$FA$38,1,(CK$35-SUM($G$20:$G$21)))))</f>
        <v>438.85000000000053</v>
      </c>
      <c r="CL43" s="46" cm="1">
        <f t="array" ref="CL43">IF(CL$36=0,CK43,IF(CL$35&lt;=SUM($G$20:$G$21),0,INDEX($E$38:$FA$38,1,(CL$35-SUM($G$20:$G$21)))))</f>
        <v>438.85000000000053</v>
      </c>
      <c r="CM43" s="46" cm="1">
        <f t="array" ref="CM43">IF(CM$36=0,CL43,IF(CM$35&lt;=SUM($G$20:$G$21),0,INDEX($E$38:$FA$38,1,(CM$35-SUM($G$20:$G$21)))))</f>
        <v>438.85000000000053</v>
      </c>
      <c r="CN43" s="46" cm="1">
        <f t="array" ref="CN43">IF(CN$36=0,CM43,IF(CN$35&lt;=SUM($G$20:$G$21),0,INDEX($E$38:$FA$38,1,(CN$35-SUM($G$20:$G$21)))))</f>
        <v>438.85000000000053</v>
      </c>
      <c r="CO43" s="46" cm="1">
        <f t="array" ref="CO43">IF(CO$36=0,CN43,IF(CO$35&lt;=SUM($G$20:$G$21),0,INDEX($E$38:$FA$38,1,(CO$35-SUM($G$20:$G$21)))))</f>
        <v>438.85000000000053</v>
      </c>
      <c r="CP43" s="46" cm="1">
        <f t="array" ref="CP43">IF(CP$36=0,CO43,IF(CP$35&lt;=SUM($G$20:$G$21),0,INDEX($E$38:$FA$38,1,(CP$35-SUM($G$20:$G$21)))))</f>
        <v>438.85000000000053</v>
      </c>
      <c r="CQ43" s="46" cm="1">
        <f t="array" ref="CQ43">IF(CQ$36=0,CP43,IF(CQ$35&lt;=SUM($G$20:$G$21),0,INDEX($E$38:$FA$38,1,(CQ$35-SUM($G$20:$G$21)))))</f>
        <v>438.85000000000053</v>
      </c>
      <c r="CR43" s="46" cm="1">
        <f t="array" ref="CR43">IF(CR$36=0,CQ43,IF(CR$35&lt;=SUM($G$20:$G$21),0,INDEX($E$38:$FA$38,1,(CR$35-SUM($G$20:$G$21)))))</f>
        <v>438.85000000000053</v>
      </c>
      <c r="CS43" s="46" cm="1">
        <f t="array" ref="CS43">IF(CS$36=0,CR43,IF(CS$35&lt;=SUM($G$20:$G$21),0,INDEX($E$38:$FA$38,1,(CS$35-SUM($G$20:$G$21)))))</f>
        <v>438.85000000000053</v>
      </c>
      <c r="CT43" s="46" cm="1">
        <f t="array" ref="CT43">IF(CT$36=0,CS43,IF(CT$35&lt;=SUM($G$20:$G$21),0,INDEX($E$38:$FA$38,1,(CT$35-SUM($G$20:$G$21)))))</f>
        <v>438.85000000000053</v>
      </c>
      <c r="CU43" s="46" cm="1">
        <f t="array" ref="CU43">IF(CU$36=0,CT43,IF(CU$35&lt;=SUM($G$20:$G$21),0,INDEX($E$38:$FA$38,1,(CU$35-SUM($G$20:$G$21)))))</f>
        <v>438.85000000000053</v>
      </c>
      <c r="CV43" s="46" cm="1">
        <f t="array" ref="CV43">IF(CV$36=0,CU43,IF(CV$35&lt;=SUM($G$20:$G$21),0,INDEX($E$38:$FA$38,1,(CV$35-SUM($G$20:$G$21)))))</f>
        <v>438.85000000000053</v>
      </c>
      <c r="CW43" s="46" cm="1">
        <f t="array" ref="CW43">IF(CW$36=0,CV43,IF(CW$35&lt;=SUM($G$20:$G$21),0,INDEX($E$38:$FA$38,1,(CW$35-SUM($G$20:$G$21)))))</f>
        <v>438.85000000000053</v>
      </c>
      <c r="CX43" s="46" cm="1">
        <f t="array" ref="CX43">IF(CX$36=0,CW43,IF(CX$35&lt;=SUM($G$20:$G$21),0,INDEX($E$38:$FA$38,1,(CX$35-SUM($G$20:$G$21)))))</f>
        <v>438.85000000000053</v>
      </c>
      <c r="CY43" s="46" cm="1">
        <f t="array" ref="CY43">IF(CY$36=0,CX43,IF(CY$35&lt;=SUM($G$20:$G$21),0,INDEX($E$38:$FA$38,1,(CY$35-SUM($G$20:$G$21)))))</f>
        <v>438.85000000000053</v>
      </c>
      <c r="CZ43" s="46" cm="1">
        <f t="array" ref="CZ43">IF(CZ$36=0,CY43,IF(CZ$35&lt;=SUM($G$20:$G$21),0,INDEX($E$38:$FA$38,1,(CZ$35-SUM($G$20:$G$21)))))</f>
        <v>438.85000000000053</v>
      </c>
      <c r="DA43" s="46" cm="1">
        <f t="array" ref="DA43">IF(DA$36=0,CZ43,IF(DA$35&lt;=SUM($G$20:$G$21),0,INDEX($E$38:$FA$38,1,(DA$35-SUM($G$20:$G$21)))))</f>
        <v>438.85000000000053</v>
      </c>
      <c r="DB43" s="46" cm="1">
        <f t="array" ref="DB43">IF(DB$36=0,DA43,IF(DB$35&lt;=SUM($G$20:$G$21),0,INDEX($E$38:$FA$38,1,(DB$35-SUM($G$20:$G$21)))))</f>
        <v>438.85000000000053</v>
      </c>
      <c r="DC43" s="46" cm="1">
        <f t="array" ref="DC43">IF(DC$36=0,DB43,IF(DC$35&lt;=SUM($G$20:$G$21),0,INDEX($E$38:$FA$38,1,(DC$35-SUM($G$20:$G$21)))))</f>
        <v>438.85000000000053</v>
      </c>
      <c r="DD43" s="46" cm="1">
        <f t="array" ref="DD43">IF(DD$36=0,DC43,IF(DD$35&lt;=SUM($G$20:$G$21),0,INDEX($E$38:$FA$38,1,(DD$35-SUM($G$20:$G$21)))))</f>
        <v>438.85000000000053</v>
      </c>
      <c r="DE43" s="46" cm="1">
        <f t="array" ref="DE43">IF(DE$36=0,DD43,IF(DE$35&lt;=SUM($G$20:$G$21),0,INDEX($E$38:$FA$38,1,(DE$35-SUM($G$20:$G$21)))))</f>
        <v>438.85000000000053</v>
      </c>
      <c r="DF43" s="46" cm="1">
        <f t="array" ref="DF43">IF(DF$36=0,DE43,IF(DF$35&lt;=SUM($G$20:$G$21),0,INDEX($E$38:$FA$38,1,(DF$35-SUM($G$20:$G$21)))))</f>
        <v>438.85000000000053</v>
      </c>
      <c r="DG43" s="46" cm="1">
        <f t="array" ref="DG43">IF(DG$36=0,DF43,IF(DG$35&lt;=SUM($G$20:$G$21),0,INDEX($E$38:$FA$38,1,(DG$35-SUM($G$20:$G$21)))))</f>
        <v>438.85000000000053</v>
      </c>
      <c r="DH43" s="46" cm="1">
        <f t="array" ref="DH43">IF(DH$36=0,DG43,IF(DH$35&lt;=SUM($G$20:$G$21),0,INDEX($E$38:$FA$38,1,(DH$35-SUM($G$20:$G$21)))))</f>
        <v>438.85000000000053</v>
      </c>
      <c r="DI43" s="46" cm="1">
        <f t="array" ref="DI43">IF(DI$36=0,DH43,IF(DI$35&lt;=SUM($G$20:$G$21),0,INDEX($E$38:$FA$38,1,(DI$35-SUM($G$20:$G$21)))))</f>
        <v>438.85000000000053</v>
      </c>
      <c r="DJ43" s="46" cm="1">
        <f t="array" ref="DJ43">IF(DJ$36=0,DI43,IF(DJ$35&lt;=SUM($G$20:$G$21),0,INDEX($E$38:$FA$38,1,(DJ$35-SUM($G$20:$G$21)))))</f>
        <v>438.85000000000053</v>
      </c>
      <c r="DK43" s="46" cm="1">
        <f t="array" ref="DK43">IF(DK$36=0,DJ43,IF(DK$35&lt;=SUM($G$20:$G$21),0,INDEX($E$38:$FA$38,1,(DK$35-SUM($G$20:$G$21)))))</f>
        <v>438.85000000000053</v>
      </c>
      <c r="DL43" s="46" cm="1">
        <f t="array" ref="DL43">IF(DL$36=0,DK43,IF(DL$35&lt;=SUM($G$20:$G$21),0,INDEX($E$38:$FA$38,1,(DL$35-SUM($G$20:$G$21)))))</f>
        <v>438.85000000000053</v>
      </c>
      <c r="DM43" s="46" cm="1">
        <f t="array" ref="DM43">IF(DM$36=0,DL43,IF(DM$35&lt;=SUM($G$20:$G$21),0,INDEX($E$38:$FA$38,1,(DM$35-SUM($G$20:$G$21)))))</f>
        <v>438.85000000000053</v>
      </c>
      <c r="DN43" s="46" cm="1">
        <f t="array" ref="DN43">IF(DN$36=0,DM43,IF(DN$35&lt;=SUM($G$20:$G$21),0,INDEX($E$38:$FA$38,1,(DN$35-SUM($G$20:$G$21)))))</f>
        <v>438.85000000000053</v>
      </c>
      <c r="DO43" s="46" cm="1">
        <f t="array" ref="DO43">IF(DO$36=0,DN43,IF(DO$35&lt;=SUM($G$20:$G$21),0,INDEX($E$38:$FA$38,1,(DO$35-SUM($G$20:$G$21)))))</f>
        <v>438.85000000000053</v>
      </c>
      <c r="DP43" s="46" cm="1">
        <f t="array" ref="DP43">IF(DP$36=0,DO43,IF(DP$35&lt;=SUM($G$20:$G$21),0,INDEX($E$38:$FA$38,1,(DP$35-SUM($G$20:$G$21)))))</f>
        <v>438.85000000000053</v>
      </c>
      <c r="DQ43" s="46" cm="1">
        <f t="array" ref="DQ43">IF(DQ$36=0,DP43,IF(DQ$35&lt;=SUM($G$20:$G$21),0,INDEX($E$38:$FA$38,1,(DQ$35-SUM($G$20:$G$21)))))</f>
        <v>438.85000000000053</v>
      </c>
      <c r="DR43" s="46" cm="1">
        <f t="array" ref="DR43">IF(DR$36=0,DQ43,IF(DR$35&lt;=SUM($G$20:$G$21),0,INDEX($E$38:$FA$38,1,(DR$35-SUM($G$20:$G$21)))))</f>
        <v>438.85000000000053</v>
      </c>
      <c r="DS43" s="46" cm="1">
        <f t="array" ref="DS43">IF(DS$36=0,DR43,IF(DS$35&lt;=SUM($G$20:$G$21),0,INDEX($E$38:$FA$38,1,(DS$35-SUM($G$20:$G$21)))))</f>
        <v>438.85000000000053</v>
      </c>
      <c r="DT43" s="46" cm="1">
        <f t="array" ref="DT43">IF(DT$36=0,DS43,IF(DT$35&lt;=SUM($G$20:$G$21),0,INDEX($E$38:$FA$38,1,(DT$35-SUM($G$20:$G$21)))))</f>
        <v>438.85000000000053</v>
      </c>
      <c r="DU43" s="46" cm="1">
        <f t="array" ref="DU43">IF(DU$36=0,DT43,IF(DU$35&lt;=SUM($G$20:$G$21),0,INDEX($E$38:$FA$38,1,(DU$35-SUM($G$20:$G$21)))))</f>
        <v>438.85000000000053</v>
      </c>
      <c r="DV43" s="46" cm="1">
        <f t="array" ref="DV43">IF(DV$36=0,DU43,IF(DV$35&lt;=SUM($G$20:$G$21),0,INDEX($E$38:$FA$38,1,(DV$35-SUM($G$20:$G$21)))))</f>
        <v>438.85000000000053</v>
      </c>
      <c r="DW43" s="46" cm="1">
        <f t="array" ref="DW43">IF(DW$36=0,DV43,IF(DW$35&lt;=SUM($G$20:$G$21),0,INDEX($E$38:$FA$38,1,(DW$35-SUM($G$20:$G$21)))))</f>
        <v>438.85000000000053</v>
      </c>
      <c r="DX43" s="46" cm="1">
        <f t="array" ref="DX43">IF(DX$36=0,DW43,IF(DX$35&lt;=SUM($G$20:$G$21),0,INDEX($E$38:$FA$38,1,(DX$35-SUM($G$20:$G$21)))))</f>
        <v>438.85000000000053</v>
      </c>
      <c r="DY43" s="46" cm="1">
        <f t="array" ref="DY43">IF(DY$36=0,DX43,IF(DY$35&lt;=SUM($G$20:$G$21),0,INDEX($E$38:$FA$38,1,(DY$35-SUM($G$20:$G$21)))))</f>
        <v>438.85000000000053</v>
      </c>
      <c r="DZ43" s="46" cm="1">
        <f t="array" ref="DZ43">IF(DZ$36=0,DY43,IF(DZ$35&lt;=SUM($G$20:$G$21),0,INDEX($E$38:$FA$38,1,(DZ$35-SUM($G$20:$G$21)))))</f>
        <v>438.85000000000053</v>
      </c>
      <c r="EA43" s="46" cm="1">
        <f t="array" ref="EA43">IF(EA$36=0,DZ43,IF(EA$35&lt;=SUM($G$20:$G$21),0,INDEX($E$38:$FA$38,1,(EA$35-SUM($G$20:$G$21)))))</f>
        <v>438.85000000000053</v>
      </c>
      <c r="EB43" s="46" cm="1">
        <f t="array" ref="EB43">IF(EB$36=0,EA43,IF(EB$35&lt;=SUM($G$20:$G$21),0,INDEX($E$38:$FA$38,1,(EB$35-SUM($G$20:$G$21)))))</f>
        <v>438.85000000000053</v>
      </c>
      <c r="EC43" s="46" cm="1">
        <f t="array" ref="EC43">IF(EC$36=0,EB43,IF(EC$35&lt;=SUM($G$20:$G$21),0,INDEX($E$38:$FA$38,1,(EC$35-SUM($G$20:$G$21)))))</f>
        <v>438.85000000000053</v>
      </c>
      <c r="ED43" s="46" cm="1">
        <f t="array" ref="ED43">IF(ED$36=0,EC43,IF(ED$35&lt;=SUM($G$20:$G$21),0,INDEX($E$38:$FA$38,1,(ED$35-SUM($G$20:$G$21)))))</f>
        <v>438.85000000000053</v>
      </c>
      <c r="EE43" s="46" cm="1">
        <f t="array" ref="EE43">IF(EE$36=0,ED43,IF(EE$35&lt;=SUM($G$20:$G$21),0,INDEX($E$38:$FA$38,1,(EE$35-SUM($G$20:$G$21)))))</f>
        <v>438.85000000000053</v>
      </c>
      <c r="EF43" s="46" cm="1">
        <f t="array" ref="EF43">IF(EF$36=0,EE43,IF(EF$35&lt;=SUM($G$20:$G$21),0,INDEX($E$38:$FA$38,1,(EF$35-SUM($G$20:$G$21)))))</f>
        <v>438.85000000000053</v>
      </c>
      <c r="EG43" s="46" cm="1">
        <f t="array" ref="EG43">IF(EG$36=0,EF43,IF(EG$35&lt;=SUM($G$20:$G$21),0,INDEX($E$38:$FA$38,1,(EG$35-SUM($G$20:$G$21)))))</f>
        <v>438.85000000000053</v>
      </c>
      <c r="EH43" s="46" cm="1">
        <f t="array" ref="EH43">IF(EH$36=0,EG43,IF(EH$35&lt;=SUM($G$20:$G$21),0,INDEX($E$38:$FA$38,1,(EH$35-SUM($G$20:$G$21)))))</f>
        <v>438.85000000000053</v>
      </c>
      <c r="EI43" s="46" cm="1">
        <f t="array" ref="EI43">IF(EI$36=0,EH43,IF(EI$35&lt;=SUM($G$20:$G$21),0,INDEX($E$38:$FA$38,1,(EI$35-SUM($G$20:$G$21)))))</f>
        <v>438.85000000000053</v>
      </c>
      <c r="EJ43" s="46" cm="1">
        <f t="array" ref="EJ43">IF(EJ$36=0,EI43,IF(EJ$35&lt;=SUM($G$20:$G$21),0,INDEX($E$38:$FA$38,1,(EJ$35-SUM($G$20:$G$21)))))</f>
        <v>438.85000000000053</v>
      </c>
      <c r="EK43" s="46" cm="1">
        <f t="array" ref="EK43">IF(EK$36=0,EJ43,IF(EK$35&lt;=SUM($G$20:$G$21),0,INDEX($E$38:$FA$38,1,(EK$35-SUM($G$20:$G$21)))))</f>
        <v>438.85000000000053</v>
      </c>
      <c r="EL43" s="46" cm="1">
        <f t="array" ref="EL43">IF(EL$36=0,EK43,IF(EL$35&lt;=SUM($G$20:$G$21),0,INDEX($E$38:$FA$38,1,(EL$35-SUM($G$20:$G$21)))))</f>
        <v>438.85000000000053</v>
      </c>
      <c r="EM43" s="46" cm="1">
        <f t="array" ref="EM43">IF(EM$36=0,EL43,IF(EM$35&lt;=SUM($G$20:$G$21),0,INDEX($E$38:$FA$38,1,(EM$35-SUM($G$20:$G$21)))))</f>
        <v>438.85000000000053</v>
      </c>
      <c r="EN43" s="46" cm="1">
        <f t="array" ref="EN43">IF(EN$36=0,EM43,IF(EN$35&lt;=SUM($G$20:$G$21),0,INDEX($E$38:$FA$38,1,(EN$35-SUM($G$20:$G$21)))))</f>
        <v>438.85000000000053</v>
      </c>
      <c r="EO43" s="46" cm="1">
        <f t="array" ref="EO43">IF(EO$36=0,EN43,IF(EO$35&lt;=SUM($G$20:$G$21),0,INDEX($E$38:$FA$38,1,(EO$35-SUM($G$20:$G$21)))))</f>
        <v>438.85000000000053</v>
      </c>
      <c r="EP43" s="46" cm="1">
        <f t="array" ref="EP43">IF(EP$36=0,EO43,IF(EP$35&lt;=SUM($G$20:$G$21),0,INDEX($E$38:$FA$38,1,(EP$35-SUM($G$20:$G$21)))))</f>
        <v>438.85000000000053</v>
      </c>
      <c r="EQ43" s="46" cm="1">
        <f t="array" ref="EQ43">IF(EQ$36=0,EP43,IF(EQ$35&lt;=SUM($G$20:$G$21),0,INDEX($E$38:$FA$38,1,(EQ$35-SUM($G$20:$G$21)))))</f>
        <v>438.85000000000053</v>
      </c>
      <c r="ER43" s="46" cm="1">
        <f t="array" ref="ER43">IF(ER$36=0,EQ43,IF(ER$35&lt;=SUM($G$20:$G$21),0,INDEX($E$38:$FA$38,1,(ER$35-SUM($G$20:$G$21)))))</f>
        <v>438.85000000000053</v>
      </c>
      <c r="ES43" s="46" cm="1">
        <f t="array" ref="ES43">IF(ES$36=0,ER43,IF(ES$35&lt;=SUM($G$20:$G$21),0,INDEX($E$38:$FA$38,1,(ES$35-SUM($G$20:$G$21)))))</f>
        <v>438.85000000000053</v>
      </c>
      <c r="ET43" s="46" cm="1">
        <f t="array" ref="ET43">IF(ET$36=0,ES43,IF(ET$35&lt;=SUM($G$20:$G$21),0,INDEX($E$38:$FA$38,1,(ET$35-SUM($G$20:$G$21)))))</f>
        <v>438.85000000000053</v>
      </c>
      <c r="EU43" s="46" cm="1">
        <f t="array" ref="EU43">IF(EU$36=0,ET43,IF(EU$35&lt;=SUM($G$20:$G$21),0,INDEX($E$38:$FA$38,1,(EU$35-SUM($G$20:$G$21)))))</f>
        <v>438.85000000000053</v>
      </c>
      <c r="EV43" s="46" cm="1">
        <f t="array" ref="EV43">IF(EV$36=0,EU43,IF(EV$35&lt;=SUM($G$20:$G$21),0,INDEX($E$38:$FA$38,1,(EV$35-SUM($G$20:$G$21)))))</f>
        <v>438.85000000000053</v>
      </c>
      <c r="EW43" s="46" cm="1">
        <f t="array" ref="EW43">IF(EW$36=0,EV43,IF(EW$35&lt;=SUM($G$20:$G$21),0,INDEX($E$38:$FA$38,1,(EW$35-SUM($G$20:$G$21)))))</f>
        <v>438.85000000000053</v>
      </c>
      <c r="EX43" s="46" cm="1">
        <f t="array" ref="EX43">IF(EX$36=0,EW43,IF(EX$35&lt;=SUM($G$20:$G$21),0,INDEX($E$38:$FA$38,1,(EX$35-SUM($G$20:$G$21)))))</f>
        <v>438.85000000000053</v>
      </c>
      <c r="EY43" s="46" cm="1">
        <f t="array" ref="EY43">IF(EY$36=0,EX43,IF(EY$35&lt;=SUM($G$20:$G$21),0,INDEX($E$38:$FA$38,1,(EY$35-SUM($G$20:$G$21)))))</f>
        <v>438.85000000000053</v>
      </c>
      <c r="EZ43" s="46" cm="1">
        <f t="array" ref="EZ43">IF(EZ$36=0,EY43,IF(EZ$35&lt;=SUM($G$20:$G$21),0,INDEX($E$38:$FA$38,1,(EZ$35-SUM($G$20:$G$21)))))</f>
        <v>438.85000000000053</v>
      </c>
      <c r="FA43" s="69" cm="1">
        <f t="array" ref="FA43">IF(FA$36=0,EZ43,IF(FA$35&lt;=SUM($G$20:$G$21),0,INDEX($E$38:$FA$38,1,(FA$35-SUM($G$20:$G$21)))))</f>
        <v>438.85000000000053</v>
      </c>
      <c r="FB43" s="36">
        <f t="shared" si="10"/>
        <v>438.85000000000053</v>
      </c>
      <c r="FC43" s="46">
        <f t="shared" si="17"/>
        <v>112271.25000000028</v>
      </c>
      <c r="FD43" s="24">
        <f t="shared" si="6"/>
        <v>57258.33750000014</v>
      </c>
    </row>
    <row r="44" spans="1:160" ht="17" hidden="1" customHeight="1" x14ac:dyDescent="0.2">
      <c r="A44" s="145" t="s">
        <v>79</v>
      </c>
      <c r="B44" s="38" t="s">
        <v>74</v>
      </c>
      <c r="C44" s="39">
        <f t="shared" ref="C44:C46" si="27">C37</f>
        <v>375</v>
      </c>
      <c r="D44" s="109">
        <f>$D$26</f>
        <v>0.52</v>
      </c>
      <c r="E44" s="66">
        <f>E$37</f>
        <v>230.46</v>
      </c>
      <c r="F44" s="40">
        <f t="shared" ref="F44:BQ44" si="28">F$37</f>
        <v>235.92000000000002</v>
      </c>
      <c r="G44" s="40">
        <f t="shared" si="28"/>
        <v>241.38000000000002</v>
      </c>
      <c r="H44" s="40">
        <f t="shared" si="28"/>
        <v>246.84000000000003</v>
      </c>
      <c r="I44" s="40">
        <f t="shared" si="28"/>
        <v>252.30000000000004</v>
      </c>
      <c r="J44" s="40">
        <f t="shared" si="28"/>
        <v>257.76000000000005</v>
      </c>
      <c r="K44" s="40">
        <f t="shared" si="28"/>
        <v>263.22000000000003</v>
      </c>
      <c r="L44" s="40">
        <f t="shared" si="28"/>
        <v>268.68</v>
      </c>
      <c r="M44" s="40">
        <f t="shared" si="28"/>
        <v>274.14</v>
      </c>
      <c r="N44" s="40">
        <f t="shared" si="28"/>
        <v>279.59999999999997</v>
      </c>
      <c r="O44" s="40">
        <f t="shared" si="28"/>
        <v>285.05999999999995</v>
      </c>
      <c r="P44" s="40">
        <f t="shared" si="28"/>
        <v>290.51999999999992</v>
      </c>
      <c r="Q44" s="40">
        <f t="shared" si="28"/>
        <v>295.9799999999999</v>
      </c>
      <c r="R44" s="40">
        <f t="shared" si="28"/>
        <v>301.43999999999988</v>
      </c>
      <c r="S44" s="40">
        <f t="shared" si="28"/>
        <v>306.89999999999986</v>
      </c>
      <c r="T44" s="40">
        <f t="shared" si="28"/>
        <v>312.35999999999984</v>
      </c>
      <c r="U44" s="40">
        <f t="shared" si="28"/>
        <v>317.81999999999982</v>
      </c>
      <c r="V44" s="40">
        <f t="shared" si="28"/>
        <v>323.2799999999998</v>
      </c>
      <c r="W44" s="40">
        <f t="shared" si="28"/>
        <v>328.73999999999978</v>
      </c>
      <c r="X44" s="40">
        <f t="shared" si="28"/>
        <v>334.19999999999976</v>
      </c>
      <c r="Y44" s="40">
        <f t="shared" si="28"/>
        <v>339.65999999999974</v>
      </c>
      <c r="Z44" s="40">
        <f t="shared" si="28"/>
        <v>345.11999999999972</v>
      </c>
      <c r="AA44" s="40">
        <f t="shared" si="28"/>
        <v>350.5799999999997</v>
      </c>
      <c r="AB44" s="40">
        <f t="shared" si="28"/>
        <v>356.03999999999968</v>
      </c>
      <c r="AC44" s="40">
        <f t="shared" si="28"/>
        <v>361.49999999999966</v>
      </c>
      <c r="AD44" s="40">
        <f t="shared" si="28"/>
        <v>366.95999999999964</v>
      </c>
      <c r="AE44" s="40">
        <f t="shared" si="28"/>
        <v>372.41999999999962</v>
      </c>
      <c r="AF44" s="40">
        <f t="shared" si="28"/>
        <v>377.8799999999996</v>
      </c>
      <c r="AG44" s="40">
        <f t="shared" si="28"/>
        <v>383.33999999999958</v>
      </c>
      <c r="AH44" s="40">
        <f t="shared" si="28"/>
        <v>388.79999999999956</v>
      </c>
      <c r="AI44" s="40">
        <f t="shared" si="28"/>
        <v>394.25999999999954</v>
      </c>
      <c r="AJ44" s="40">
        <f t="shared" si="28"/>
        <v>399.71999999999952</v>
      </c>
      <c r="AK44" s="40">
        <f t="shared" si="28"/>
        <v>405.1799999999995</v>
      </c>
      <c r="AL44" s="40">
        <f t="shared" si="28"/>
        <v>410.63999999999947</v>
      </c>
      <c r="AM44" s="40">
        <f t="shared" si="28"/>
        <v>416.09999999999945</v>
      </c>
      <c r="AN44" s="40">
        <f t="shared" si="28"/>
        <v>421.55999999999943</v>
      </c>
      <c r="AO44" s="40">
        <f t="shared" si="28"/>
        <v>427.01999999999941</v>
      </c>
      <c r="AP44" s="40">
        <f t="shared" si="28"/>
        <v>432.47999999999939</v>
      </c>
      <c r="AQ44" s="40">
        <f t="shared" si="28"/>
        <v>437.93999999999937</v>
      </c>
      <c r="AR44" s="40">
        <f t="shared" si="28"/>
        <v>443.39999999999935</v>
      </c>
      <c r="AS44" s="40">
        <f t="shared" si="28"/>
        <v>448.85999999999933</v>
      </c>
      <c r="AT44" s="40">
        <f t="shared" si="28"/>
        <v>454.31999999999931</v>
      </c>
      <c r="AU44" s="40">
        <f t="shared" si="28"/>
        <v>459.77999999999929</v>
      </c>
      <c r="AV44" s="40">
        <f t="shared" si="28"/>
        <v>465.23999999999927</v>
      </c>
      <c r="AW44" s="40">
        <f t="shared" si="28"/>
        <v>470.69999999999925</v>
      </c>
      <c r="AX44" s="40">
        <f t="shared" si="28"/>
        <v>476.15999999999923</v>
      </c>
      <c r="AY44" s="40">
        <f t="shared" si="28"/>
        <v>481.61999999999921</v>
      </c>
      <c r="AZ44" s="40">
        <f t="shared" si="28"/>
        <v>487.07999999999919</v>
      </c>
      <c r="BA44" s="40">
        <f t="shared" si="28"/>
        <v>492.53999999999917</v>
      </c>
      <c r="BB44" s="40">
        <f t="shared" si="28"/>
        <v>497.99999999999915</v>
      </c>
      <c r="BC44" s="40">
        <f t="shared" si="28"/>
        <v>503.45999999999913</v>
      </c>
      <c r="BD44" s="40">
        <f t="shared" si="28"/>
        <v>508.91999999999911</v>
      </c>
      <c r="BE44" s="40">
        <f t="shared" si="28"/>
        <v>508.91999999999911</v>
      </c>
      <c r="BF44" s="40">
        <f t="shared" si="28"/>
        <v>508.91999999999911</v>
      </c>
      <c r="BG44" s="40">
        <f t="shared" si="28"/>
        <v>508.91999999999911</v>
      </c>
      <c r="BH44" s="40">
        <f t="shared" si="28"/>
        <v>508.91999999999911</v>
      </c>
      <c r="BI44" s="40">
        <f t="shared" si="28"/>
        <v>508.91999999999911</v>
      </c>
      <c r="BJ44" s="40">
        <f t="shared" si="28"/>
        <v>508.91999999999911</v>
      </c>
      <c r="BK44" s="40">
        <f t="shared" si="28"/>
        <v>508.91999999999911</v>
      </c>
      <c r="BL44" s="40">
        <f t="shared" si="28"/>
        <v>508.91999999999911</v>
      </c>
      <c r="BM44" s="40">
        <f t="shared" si="28"/>
        <v>508.91999999999911</v>
      </c>
      <c r="BN44" s="40">
        <f t="shared" si="28"/>
        <v>508.91999999999911</v>
      </c>
      <c r="BO44" s="40">
        <f t="shared" si="28"/>
        <v>508.91999999999911</v>
      </c>
      <c r="BP44" s="40">
        <f t="shared" si="28"/>
        <v>508.91999999999911</v>
      </c>
      <c r="BQ44" s="40">
        <f t="shared" si="28"/>
        <v>508.91999999999911</v>
      </c>
      <c r="BR44" s="40">
        <f t="shared" ref="BR44:EC44" si="29">BR$37</f>
        <v>508.91999999999911</v>
      </c>
      <c r="BS44" s="40">
        <f t="shared" si="29"/>
        <v>508.91999999999911</v>
      </c>
      <c r="BT44" s="40">
        <f t="shared" si="29"/>
        <v>508.91999999999911</v>
      </c>
      <c r="BU44" s="40">
        <f t="shared" si="29"/>
        <v>508.91999999999911</v>
      </c>
      <c r="BV44" s="40">
        <f t="shared" si="29"/>
        <v>508.91999999999911</v>
      </c>
      <c r="BW44" s="40">
        <f t="shared" si="29"/>
        <v>508.91999999999911</v>
      </c>
      <c r="BX44" s="40">
        <f t="shared" si="29"/>
        <v>508.91999999999911</v>
      </c>
      <c r="BY44" s="40">
        <f t="shared" si="29"/>
        <v>508.91999999999911</v>
      </c>
      <c r="BZ44" s="40">
        <f t="shared" si="29"/>
        <v>508.91999999999911</v>
      </c>
      <c r="CA44" s="40">
        <f t="shared" si="29"/>
        <v>508.91999999999911</v>
      </c>
      <c r="CB44" s="40">
        <f t="shared" si="29"/>
        <v>508.91999999999911</v>
      </c>
      <c r="CC44" s="40">
        <f t="shared" si="29"/>
        <v>508.91999999999911</v>
      </c>
      <c r="CD44" s="40">
        <f t="shared" si="29"/>
        <v>508.91999999999911</v>
      </c>
      <c r="CE44" s="40">
        <f t="shared" si="29"/>
        <v>508.91999999999911</v>
      </c>
      <c r="CF44" s="40">
        <f t="shared" si="29"/>
        <v>508.91999999999911</v>
      </c>
      <c r="CG44" s="40">
        <f t="shared" si="29"/>
        <v>508.91999999999911</v>
      </c>
      <c r="CH44" s="40">
        <f t="shared" si="29"/>
        <v>508.91999999999911</v>
      </c>
      <c r="CI44" s="40">
        <f t="shared" si="29"/>
        <v>508.91999999999911</v>
      </c>
      <c r="CJ44" s="40">
        <f t="shared" si="29"/>
        <v>508.91999999999911</v>
      </c>
      <c r="CK44" s="40">
        <f t="shared" si="29"/>
        <v>508.91999999999911</v>
      </c>
      <c r="CL44" s="40">
        <f t="shared" si="29"/>
        <v>508.91999999999911</v>
      </c>
      <c r="CM44" s="40">
        <f t="shared" si="29"/>
        <v>508.91999999999911</v>
      </c>
      <c r="CN44" s="40">
        <f t="shared" si="29"/>
        <v>508.91999999999911</v>
      </c>
      <c r="CO44" s="40">
        <f t="shared" si="29"/>
        <v>508.91999999999911</v>
      </c>
      <c r="CP44" s="40">
        <f t="shared" si="29"/>
        <v>508.91999999999911</v>
      </c>
      <c r="CQ44" s="40">
        <f t="shared" si="29"/>
        <v>508.91999999999911</v>
      </c>
      <c r="CR44" s="40">
        <f t="shared" si="29"/>
        <v>508.91999999999911</v>
      </c>
      <c r="CS44" s="40">
        <f t="shared" si="29"/>
        <v>508.91999999999911</v>
      </c>
      <c r="CT44" s="40">
        <f t="shared" si="29"/>
        <v>508.91999999999911</v>
      </c>
      <c r="CU44" s="40">
        <f t="shared" si="29"/>
        <v>508.91999999999911</v>
      </c>
      <c r="CV44" s="40">
        <f t="shared" si="29"/>
        <v>508.91999999999911</v>
      </c>
      <c r="CW44" s="40">
        <f t="shared" si="29"/>
        <v>508.91999999999911</v>
      </c>
      <c r="CX44" s="40">
        <f t="shared" si="29"/>
        <v>508.91999999999911</v>
      </c>
      <c r="CY44" s="40">
        <f t="shared" si="29"/>
        <v>508.91999999999911</v>
      </c>
      <c r="CZ44" s="40">
        <f t="shared" si="29"/>
        <v>508.91999999999911</v>
      </c>
      <c r="DA44" s="40">
        <f t="shared" si="29"/>
        <v>508.91999999999911</v>
      </c>
      <c r="DB44" s="40">
        <f t="shared" si="29"/>
        <v>508.91999999999911</v>
      </c>
      <c r="DC44" s="40">
        <f t="shared" si="29"/>
        <v>508.91999999999911</v>
      </c>
      <c r="DD44" s="40">
        <f t="shared" si="29"/>
        <v>508.91999999999911</v>
      </c>
      <c r="DE44" s="40">
        <f t="shared" si="29"/>
        <v>508.91999999999911</v>
      </c>
      <c r="DF44" s="40">
        <f t="shared" si="29"/>
        <v>508.91999999999911</v>
      </c>
      <c r="DG44" s="40">
        <f t="shared" si="29"/>
        <v>508.91999999999911</v>
      </c>
      <c r="DH44" s="40">
        <f t="shared" si="29"/>
        <v>508.91999999999911</v>
      </c>
      <c r="DI44" s="40">
        <f t="shared" si="29"/>
        <v>508.91999999999911</v>
      </c>
      <c r="DJ44" s="40">
        <f t="shared" si="29"/>
        <v>508.91999999999911</v>
      </c>
      <c r="DK44" s="40">
        <f t="shared" si="29"/>
        <v>508.91999999999911</v>
      </c>
      <c r="DL44" s="40">
        <f t="shared" si="29"/>
        <v>508.91999999999911</v>
      </c>
      <c r="DM44" s="40">
        <f t="shared" si="29"/>
        <v>508.91999999999911</v>
      </c>
      <c r="DN44" s="40">
        <f t="shared" si="29"/>
        <v>508.91999999999911</v>
      </c>
      <c r="DO44" s="40">
        <f t="shared" si="29"/>
        <v>508.91999999999911</v>
      </c>
      <c r="DP44" s="40">
        <f t="shared" si="29"/>
        <v>508.91999999999911</v>
      </c>
      <c r="DQ44" s="40">
        <f t="shared" si="29"/>
        <v>508.91999999999911</v>
      </c>
      <c r="DR44" s="40">
        <f t="shared" si="29"/>
        <v>508.91999999999911</v>
      </c>
      <c r="DS44" s="40">
        <f t="shared" si="29"/>
        <v>508.91999999999911</v>
      </c>
      <c r="DT44" s="40">
        <f t="shared" si="29"/>
        <v>508.91999999999911</v>
      </c>
      <c r="DU44" s="40">
        <f t="shared" si="29"/>
        <v>508.91999999999911</v>
      </c>
      <c r="DV44" s="40">
        <f t="shared" si="29"/>
        <v>508.91999999999911</v>
      </c>
      <c r="DW44" s="40">
        <f t="shared" si="29"/>
        <v>508.91999999999911</v>
      </c>
      <c r="DX44" s="40">
        <f t="shared" si="29"/>
        <v>508.91999999999911</v>
      </c>
      <c r="DY44" s="40">
        <f t="shared" si="29"/>
        <v>508.91999999999911</v>
      </c>
      <c r="DZ44" s="40">
        <f t="shared" si="29"/>
        <v>508.91999999999911</v>
      </c>
      <c r="EA44" s="40">
        <f t="shared" si="29"/>
        <v>508.91999999999911</v>
      </c>
      <c r="EB44" s="40">
        <f t="shared" si="29"/>
        <v>508.91999999999911</v>
      </c>
      <c r="EC44" s="40">
        <f t="shared" si="29"/>
        <v>508.91999999999911</v>
      </c>
      <c r="ED44" s="40">
        <f t="shared" ref="ED44:FA44" si="30">ED$37</f>
        <v>508.91999999999911</v>
      </c>
      <c r="EE44" s="40">
        <f t="shared" si="30"/>
        <v>508.91999999999911</v>
      </c>
      <c r="EF44" s="40">
        <f t="shared" si="30"/>
        <v>508.91999999999911</v>
      </c>
      <c r="EG44" s="40">
        <f t="shared" si="30"/>
        <v>508.91999999999911</v>
      </c>
      <c r="EH44" s="40">
        <f t="shared" si="30"/>
        <v>508.91999999999911</v>
      </c>
      <c r="EI44" s="40">
        <f t="shared" si="30"/>
        <v>508.91999999999911</v>
      </c>
      <c r="EJ44" s="40">
        <f t="shared" si="30"/>
        <v>508.91999999999911</v>
      </c>
      <c r="EK44" s="40">
        <f t="shared" si="30"/>
        <v>508.91999999999911</v>
      </c>
      <c r="EL44" s="40">
        <f t="shared" si="30"/>
        <v>508.91999999999911</v>
      </c>
      <c r="EM44" s="40">
        <f t="shared" si="30"/>
        <v>508.91999999999911</v>
      </c>
      <c r="EN44" s="40">
        <f t="shared" si="30"/>
        <v>508.91999999999911</v>
      </c>
      <c r="EO44" s="40">
        <f t="shared" si="30"/>
        <v>508.91999999999911</v>
      </c>
      <c r="EP44" s="40">
        <f t="shared" si="30"/>
        <v>508.91999999999911</v>
      </c>
      <c r="EQ44" s="40">
        <f t="shared" si="30"/>
        <v>508.91999999999911</v>
      </c>
      <c r="ER44" s="40">
        <f t="shared" si="30"/>
        <v>508.91999999999911</v>
      </c>
      <c r="ES44" s="40">
        <f t="shared" si="30"/>
        <v>508.91999999999911</v>
      </c>
      <c r="ET44" s="40">
        <f t="shared" si="30"/>
        <v>508.91999999999911</v>
      </c>
      <c r="EU44" s="40">
        <f t="shared" si="30"/>
        <v>508.91999999999911</v>
      </c>
      <c r="EV44" s="40">
        <f t="shared" si="30"/>
        <v>508.91999999999911</v>
      </c>
      <c r="EW44" s="40">
        <f t="shared" si="30"/>
        <v>508.91999999999911</v>
      </c>
      <c r="EX44" s="40">
        <f t="shared" si="30"/>
        <v>508.91999999999911</v>
      </c>
      <c r="EY44" s="40">
        <f t="shared" si="30"/>
        <v>508.91999999999911</v>
      </c>
      <c r="EZ44" s="40">
        <f t="shared" si="30"/>
        <v>508.91999999999911</v>
      </c>
      <c r="FA44" s="67">
        <f t="shared" si="30"/>
        <v>508.91999999999911</v>
      </c>
      <c r="FB44" s="54">
        <f t="shared" si="10"/>
        <v>508.91999999999911</v>
      </c>
      <c r="FC44" s="40">
        <f t="shared" si="17"/>
        <v>106469.99999999967</v>
      </c>
      <c r="FD44" s="41">
        <f t="shared" si="6"/>
        <v>55364.399999999827</v>
      </c>
    </row>
    <row r="45" spans="1:160" ht="17" hidden="1" customHeight="1" x14ac:dyDescent="0.2">
      <c r="A45" s="145"/>
      <c r="B45" s="42" t="s">
        <v>75</v>
      </c>
      <c r="C45" s="23">
        <f t="shared" si="27"/>
        <v>600</v>
      </c>
      <c r="D45" s="110">
        <f>$D$27</f>
        <v>0.51</v>
      </c>
      <c r="E45" s="65">
        <f>E$38</f>
        <v>229.55</v>
      </c>
      <c r="F45" s="29">
        <f t="shared" ref="F45:BQ45" si="31">F$38</f>
        <v>234.10000000000002</v>
      </c>
      <c r="G45" s="29">
        <f t="shared" si="31"/>
        <v>238.65000000000003</v>
      </c>
      <c r="H45" s="29">
        <f t="shared" si="31"/>
        <v>243.20000000000005</v>
      </c>
      <c r="I45" s="29">
        <f t="shared" si="31"/>
        <v>247.75000000000006</v>
      </c>
      <c r="J45" s="29">
        <f t="shared" si="31"/>
        <v>252.30000000000007</v>
      </c>
      <c r="K45" s="29">
        <f t="shared" si="31"/>
        <v>256.85000000000008</v>
      </c>
      <c r="L45" s="29">
        <f t="shared" si="31"/>
        <v>261.40000000000009</v>
      </c>
      <c r="M45" s="29">
        <f t="shared" si="31"/>
        <v>265.9500000000001</v>
      </c>
      <c r="N45" s="29">
        <f t="shared" si="31"/>
        <v>270.50000000000011</v>
      </c>
      <c r="O45" s="29">
        <f t="shared" si="31"/>
        <v>275.05000000000013</v>
      </c>
      <c r="P45" s="29">
        <f t="shared" si="31"/>
        <v>279.60000000000014</v>
      </c>
      <c r="Q45" s="29">
        <f t="shared" si="31"/>
        <v>284.15000000000015</v>
      </c>
      <c r="R45" s="29">
        <f t="shared" si="31"/>
        <v>288.70000000000016</v>
      </c>
      <c r="S45" s="29">
        <f t="shared" si="31"/>
        <v>293.25000000000017</v>
      </c>
      <c r="T45" s="29">
        <f t="shared" si="31"/>
        <v>297.80000000000018</v>
      </c>
      <c r="U45" s="29">
        <f t="shared" si="31"/>
        <v>302.35000000000019</v>
      </c>
      <c r="V45" s="29">
        <f t="shared" si="31"/>
        <v>306.9000000000002</v>
      </c>
      <c r="W45" s="29">
        <f t="shared" si="31"/>
        <v>311.45000000000022</v>
      </c>
      <c r="X45" s="29">
        <f t="shared" si="31"/>
        <v>316.00000000000023</v>
      </c>
      <c r="Y45" s="29">
        <f t="shared" si="31"/>
        <v>320.55000000000024</v>
      </c>
      <c r="Z45" s="29">
        <f t="shared" si="31"/>
        <v>325.10000000000025</v>
      </c>
      <c r="AA45" s="29">
        <f t="shared" si="31"/>
        <v>329.65000000000026</v>
      </c>
      <c r="AB45" s="29">
        <f t="shared" si="31"/>
        <v>334.20000000000027</v>
      </c>
      <c r="AC45" s="29">
        <f t="shared" si="31"/>
        <v>338.75000000000028</v>
      </c>
      <c r="AD45" s="29">
        <f t="shared" si="31"/>
        <v>343.3000000000003</v>
      </c>
      <c r="AE45" s="29">
        <f t="shared" si="31"/>
        <v>347.85000000000031</v>
      </c>
      <c r="AF45" s="29">
        <f t="shared" si="31"/>
        <v>352.40000000000032</v>
      </c>
      <c r="AG45" s="29">
        <f t="shared" si="31"/>
        <v>356.95000000000033</v>
      </c>
      <c r="AH45" s="29">
        <f t="shared" si="31"/>
        <v>361.50000000000034</v>
      </c>
      <c r="AI45" s="29">
        <f t="shared" si="31"/>
        <v>366.05000000000035</v>
      </c>
      <c r="AJ45" s="29">
        <f t="shared" si="31"/>
        <v>370.60000000000036</v>
      </c>
      <c r="AK45" s="29">
        <f t="shared" si="31"/>
        <v>375.15000000000038</v>
      </c>
      <c r="AL45" s="29">
        <f t="shared" si="31"/>
        <v>379.70000000000039</v>
      </c>
      <c r="AM45" s="29">
        <f t="shared" si="31"/>
        <v>384.2500000000004</v>
      </c>
      <c r="AN45" s="29">
        <f t="shared" si="31"/>
        <v>388.80000000000041</v>
      </c>
      <c r="AO45" s="29">
        <f t="shared" si="31"/>
        <v>393.35000000000042</v>
      </c>
      <c r="AP45" s="29">
        <f t="shared" si="31"/>
        <v>397.90000000000043</v>
      </c>
      <c r="AQ45" s="29">
        <f t="shared" si="31"/>
        <v>402.45000000000044</v>
      </c>
      <c r="AR45" s="29">
        <f t="shared" si="31"/>
        <v>407.00000000000045</v>
      </c>
      <c r="AS45" s="29">
        <f t="shared" si="31"/>
        <v>411.55000000000047</v>
      </c>
      <c r="AT45" s="29">
        <f t="shared" si="31"/>
        <v>416.10000000000048</v>
      </c>
      <c r="AU45" s="29">
        <f t="shared" si="31"/>
        <v>420.65000000000049</v>
      </c>
      <c r="AV45" s="29">
        <f t="shared" si="31"/>
        <v>425.2000000000005</v>
      </c>
      <c r="AW45" s="29">
        <f t="shared" si="31"/>
        <v>429.75000000000051</v>
      </c>
      <c r="AX45" s="29">
        <f t="shared" si="31"/>
        <v>434.30000000000052</v>
      </c>
      <c r="AY45" s="29">
        <f t="shared" si="31"/>
        <v>438.85000000000053</v>
      </c>
      <c r="AZ45" s="29">
        <f t="shared" si="31"/>
        <v>443.40000000000055</v>
      </c>
      <c r="BA45" s="29">
        <f t="shared" si="31"/>
        <v>447.95000000000056</v>
      </c>
      <c r="BB45" s="29">
        <f t="shared" si="31"/>
        <v>452.50000000000057</v>
      </c>
      <c r="BC45" s="29">
        <f t="shared" si="31"/>
        <v>457.05000000000058</v>
      </c>
      <c r="BD45" s="29">
        <f t="shared" si="31"/>
        <v>461.60000000000059</v>
      </c>
      <c r="BE45" s="29">
        <f t="shared" si="31"/>
        <v>461.60000000000059</v>
      </c>
      <c r="BF45" s="29">
        <f t="shared" si="31"/>
        <v>461.60000000000059</v>
      </c>
      <c r="BG45" s="29">
        <f t="shared" si="31"/>
        <v>461.60000000000059</v>
      </c>
      <c r="BH45" s="29">
        <f t="shared" si="31"/>
        <v>461.60000000000059</v>
      </c>
      <c r="BI45" s="29">
        <f t="shared" si="31"/>
        <v>461.60000000000059</v>
      </c>
      <c r="BJ45" s="29">
        <f t="shared" si="31"/>
        <v>461.60000000000059</v>
      </c>
      <c r="BK45" s="29">
        <f t="shared" si="31"/>
        <v>461.60000000000059</v>
      </c>
      <c r="BL45" s="29">
        <f t="shared" si="31"/>
        <v>461.60000000000059</v>
      </c>
      <c r="BM45" s="29">
        <f t="shared" si="31"/>
        <v>461.60000000000059</v>
      </c>
      <c r="BN45" s="29">
        <f t="shared" si="31"/>
        <v>461.60000000000059</v>
      </c>
      <c r="BO45" s="29">
        <f t="shared" si="31"/>
        <v>461.60000000000059</v>
      </c>
      <c r="BP45" s="29">
        <f t="shared" si="31"/>
        <v>461.60000000000059</v>
      </c>
      <c r="BQ45" s="29">
        <f t="shared" si="31"/>
        <v>461.60000000000059</v>
      </c>
      <c r="BR45" s="29">
        <f t="shared" ref="BR45:EC45" si="32">BR$38</f>
        <v>461.60000000000059</v>
      </c>
      <c r="BS45" s="29">
        <f t="shared" si="32"/>
        <v>461.60000000000059</v>
      </c>
      <c r="BT45" s="29">
        <f t="shared" si="32"/>
        <v>461.60000000000059</v>
      </c>
      <c r="BU45" s="29">
        <f t="shared" si="32"/>
        <v>461.60000000000059</v>
      </c>
      <c r="BV45" s="29">
        <f t="shared" si="32"/>
        <v>461.60000000000059</v>
      </c>
      <c r="BW45" s="29">
        <f t="shared" si="32"/>
        <v>461.60000000000059</v>
      </c>
      <c r="BX45" s="29">
        <f t="shared" si="32"/>
        <v>461.60000000000059</v>
      </c>
      <c r="BY45" s="29">
        <f t="shared" si="32"/>
        <v>461.60000000000059</v>
      </c>
      <c r="BZ45" s="29">
        <f t="shared" si="32"/>
        <v>461.60000000000059</v>
      </c>
      <c r="CA45" s="29">
        <f t="shared" si="32"/>
        <v>461.60000000000059</v>
      </c>
      <c r="CB45" s="29">
        <f t="shared" si="32"/>
        <v>461.60000000000059</v>
      </c>
      <c r="CC45" s="29">
        <f t="shared" si="32"/>
        <v>461.60000000000059</v>
      </c>
      <c r="CD45" s="29">
        <f t="shared" si="32"/>
        <v>461.60000000000059</v>
      </c>
      <c r="CE45" s="29">
        <f t="shared" si="32"/>
        <v>461.60000000000059</v>
      </c>
      <c r="CF45" s="29">
        <f t="shared" si="32"/>
        <v>461.60000000000059</v>
      </c>
      <c r="CG45" s="29">
        <f t="shared" si="32"/>
        <v>461.60000000000059</v>
      </c>
      <c r="CH45" s="29">
        <f t="shared" si="32"/>
        <v>461.60000000000059</v>
      </c>
      <c r="CI45" s="29">
        <f t="shared" si="32"/>
        <v>461.60000000000059</v>
      </c>
      <c r="CJ45" s="29">
        <f t="shared" si="32"/>
        <v>461.60000000000059</v>
      </c>
      <c r="CK45" s="29">
        <f t="shared" si="32"/>
        <v>461.60000000000059</v>
      </c>
      <c r="CL45" s="29">
        <f t="shared" si="32"/>
        <v>461.60000000000059</v>
      </c>
      <c r="CM45" s="29">
        <f t="shared" si="32"/>
        <v>461.60000000000059</v>
      </c>
      <c r="CN45" s="29">
        <f t="shared" si="32"/>
        <v>461.60000000000059</v>
      </c>
      <c r="CO45" s="29">
        <f t="shared" si="32"/>
        <v>461.60000000000059</v>
      </c>
      <c r="CP45" s="29">
        <f t="shared" si="32"/>
        <v>461.60000000000059</v>
      </c>
      <c r="CQ45" s="29">
        <f t="shared" si="32"/>
        <v>461.60000000000059</v>
      </c>
      <c r="CR45" s="29">
        <f t="shared" si="32"/>
        <v>461.60000000000059</v>
      </c>
      <c r="CS45" s="29">
        <f t="shared" si="32"/>
        <v>461.60000000000059</v>
      </c>
      <c r="CT45" s="29">
        <f t="shared" si="32"/>
        <v>461.60000000000059</v>
      </c>
      <c r="CU45" s="29">
        <f t="shared" si="32"/>
        <v>461.60000000000059</v>
      </c>
      <c r="CV45" s="29">
        <f t="shared" si="32"/>
        <v>461.60000000000059</v>
      </c>
      <c r="CW45" s="29">
        <f t="shared" si="32"/>
        <v>461.60000000000059</v>
      </c>
      <c r="CX45" s="29">
        <f t="shared" si="32"/>
        <v>461.60000000000059</v>
      </c>
      <c r="CY45" s="29">
        <f t="shared" si="32"/>
        <v>461.60000000000059</v>
      </c>
      <c r="CZ45" s="29">
        <f t="shared" si="32"/>
        <v>461.60000000000059</v>
      </c>
      <c r="DA45" s="29">
        <f t="shared" si="32"/>
        <v>461.60000000000059</v>
      </c>
      <c r="DB45" s="29">
        <f t="shared" si="32"/>
        <v>461.60000000000059</v>
      </c>
      <c r="DC45" s="29">
        <f t="shared" si="32"/>
        <v>461.60000000000059</v>
      </c>
      <c r="DD45" s="29">
        <f t="shared" si="32"/>
        <v>461.60000000000059</v>
      </c>
      <c r="DE45" s="29">
        <f t="shared" si="32"/>
        <v>461.60000000000059</v>
      </c>
      <c r="DF45" s="29">
        <f t="shared" si="32"/>
        <v>461.60000000000059</v>
      </c>
      <c r="DG45" s="29">
        <f t="shared" si="32"/>
        <v>461.60000000000059</v>
      </c>
      <c r="DH45" s="29">
        <f t="shared" si="32"/>
        <v>461.60000000000059</v>
      </c>
      <c r="DI45" s="29">
        <f t="shared" si="32"/>
        <v>461.60000000000059</v>
      </c>
      <c r="DJ45" s="29">
        <f t="shared" si="32"/>
        <v>461.60000000000059</v>
      </c>
      <c r="DK45" s="29">
        <f t="shared" si="32"/>
        <v>461.60000000000059</v>
      </c>
      <c r="DL45" s="29">
        <f t="shared" si="32"/>
        <v>461.60000000000059</v>
      </c>
      <c r="DM45" s="29">
        <f t="shared" si="32"/>
        <v>461.60000000000059</v>
      </c>
      <c r="DN45" s="29">
        <f t="shared" si="32"/>
        <v>461.60000000000059</v>
      </c>
      <c r="DO45" s="29">
        <f t="shared" si="32"/>
        <v>461.60000000000059</v>
      </c>
      <c r="DP45" s="29">
        <f t="shared" si="32"/>
        <v>461.60000000000059</v>
      </c>
      <c r="DQ45" s="29">
        <f t="shared" si="32"/>
        <v>461.60000000000059</v>
      </c>
      <c r="DR45" s="29">
        <f t="shared" si="32"/>
        <v>461.60000000000059</v>
      </c>
      <c r="DS45" s="29">
        <f t="shared" si="32"/>
        <v>461.60000000000059</v>
      </c>
      <c r="DT45" s="29">
        <f t="shared" si="32"/>
        <v>461.60000000000059</v>
      </c>
      <c r="DU45" s="29">
        <f t="shared" si="32"/>
        <v>461.60000000000059</v>
      </c>
      <c r="DV45" s="29">
        <f t="shared" si="32"/>
        <v>461.60000000000059</v>
      </c>
      <c r="DW45" s="29">
        <f t="shared" si="32"/>
        <v>461.60000000000059</v>
      </c>
      <c r="DX45" s="29">
        <f t="shared" si="32"/>
        <v>461.60000000000059</v>
      </c>
      <c r="DY45" s="29">
        <f t="shared" si="32"/>
        <v>461.60000000000059</v>
      </c>
      <c r="DZ45" s="29">
        <f t="shared" si="32"/>
        <v>461.60000000000059</v>
      </c>
      <c r="EA45" s="29">
        <f t="shared" si="32"/>
        <v>461.60000000000059</v>
      </c>
      <c r="EB45" s="29">
        <f t="shared" si="32"/>
        <v>461.60000000000059</v>
      </c>
      <c r="EC45" s="29">
        <f t="shared" si="32"/>
        <v>461.60000000000059</v>
      </c>
      <c r="ED45" s="29">
        <f t="shared" ref="ED45:FA45" si="33">ED$38</f>
        <v>461.60000000000059</v>
      </c>
      <c r="EE45" s="29">
        <f t="shared" si="33"/>
        <v>461.60000000000059</v>
      </c>
      <c r="EF45" s="29">
        <f t="shared" si="33"/>
        <v>461.60000000000059</v>
      </c>
      <c r="EG45" s="29">
        <f t="shared" si="33"/>
        <v>461.60000000000059</v>
      </c>
      <c r="EH45" s="29">
        <f t="shared" si="33"/>
        <v>461.60000000000059</v>
      </c>
      <c r="EI45" s="29">
        <f t="shared" si="33"/>
        <v>461.60000000000059</v>
      </c>
      <c r="EJ45" s="29">
        <f t="shared" si="33"/>
        <v>461.60000000000059</v>
      </c>
      <c r="EK45" s="29">
        <f t="shared" si="33"/>
        <v>461.60000000000059</v>
      </c>
      <c r="EL45" s="29">
        <f t="shared" si="33"/>
        <v>461.60000000000059</v>
      </c>
      <c r="EM45" s="29">
        <f t="shared" si="33"/>
        <v>461.60000000000059</v>
      </c>
      <c r="EN45" s="29">
        <f t="shared" si="33"/>
        <v>461.60000000000059</v>
      </c>
      <c r="EO45" s="29">
        <f t="shared" si="33"/>
        <v>461.60000000000059</v>
      </c>
      <c r="EP45" s="29">
        <f t="shared" si="33"/>
        <v>461.60000000000059</v>
      </c>
      <c r="EQ45" s="29">
        <f t="shared" si="33"/>
        <v>461.60000000000059</v>
      </c>
      <c r="ER45" s="29">
        <f t="shared" si="33"/>
        <v>461.60000000000059</v>
      </c>
      <c r="ES45" s="29">
        <f t="shared" si="33"/>
        <v>461.60000000000059</v>
      </c>
      <c r="ET45" s="29">
        <f t="shared" si="33"/>
        <v>461.60000000000059</v>
      </c>
      <c r="EU45" s="29">
        <f t="shared" si="33"/>
        <v>461.60000000000059</v>
      </c>
      <c r="EV45" s="29">
        <f t="shared" si="33"/>
        <v>461.60000000000059</v>
      </c>
      <c r="EW45" s="29">
        <f t="shared" si="33"/>
        <v>461.60000000000059</v>
      </c>
      <c r="EX45" s="29">
        <f t="shared" si="33"/>
        <v>461.60000000000059</v>
      </c>
      <c r="EY45" s="29">
        <f t="shared" si="33"/>
        <v>461.60000000000059</v>
      </c>
      <c r="EZ45" s="29">
        <f t="shared" si="33"/>
        <v>461.60000000000059</v>
      </c>
      <c r="FA45" s="24">
        <f t="shared" si="33"/>
        <v>461.60000000000059</v>
      </c>
      <c r="FB45" s="36">
        <f t="shared" si="10"/>
        <v>461.60000000000059</v>
      </c>
      <c r="FC45" s="29">
        <f t="shared" si="17"/>
        <v>141960.00000000035</v>
      </c>
      <c r="FD45" s="43">
        <f t="shared" si="6"/>
        <v>72399.60000000018</v>
      </c>
    </row>
    <row r="46" spans="1:160" ht="17" hidden="1" customHeight="1" x14ac:dyDescent="0.2">
      <c r="A46" s="145"/>
      <c r="B46" s="42" t="s">
        <v>76</v>
      </c>
      <c r="C46" s="23">
        <f t="shared" si="27"/>
        <v>525</v>
      </c>
      <c r="D46" s="110">
        <f>$D$28</f>
        <v>0.5</v>
      </c>
      <c r="E46" s="65">
        <f t="shared" ref="E46:AJ46" si="34">IF(E$35&gt;SUM($H$20:$H$21),0,E$39)</f>
        <v>228.64</v>
      </c>
      <c r="F46" s="29">
        <f t="shared" si="34"/>
        <v>232.27999999999997</v>
      </c>
      <c r="G46" s="29">
        <f t="shared" si="34"/>
        <v>235.91999999999996</v>
      </c>
      <c r="H46" s="29">
        <f t="shared" si="34"/>
        <v>239.55999999999995</v>
      </c>
      <c r="I46" s="29">
        <f t="shared" si="34"/>
        <v>243.19999999999993</v>
      </c>
      <c r="J46" s="29">
        <f t="shared" si="34"/>
        <v>246.83999999999992</v>
      </c>
      <c r="K46" s="29">
        <f t="shared" si="34"/>
        <v>250.4799999999999</v>
      </c>
      <c r="L46" s="29">
        <f t="shared" si="34"/>
        <v>0</v>
      </c>
      <c r="M46" s="29">
        <f t="shared" si="34"/>
        <v>0</v>
      </c>
      <c r="N46" s="29">
        <f t="shared" si="34"/>
        <v>0</v>
      </c>
      <c r="O46" s="29">
        <f t="shared" si="34"/>
        <v>0</v>
      </c>
      <c r="P46" s="29">
        <f t="shared" si="34"/>
        <v>0</v>
      </c>
      <c r="Q46" s="29">
        <f t="shared" si="34"/>
        <v>0</v>
      </c>
      <c r="R46" s="29">
        <f t="shared" si="34"/>
        <v>0</v>
      </c>
      <c r="S46" s="29">
        <f t="shared" si="34"/>
        <v>0</v>
      </c>
      <c r="T46" s="29">
        <f t="shared" si="34"/>
        <v>0</v>
      </c>
      <c r="U46" s="29">
        <f t="shared" si="34"/>
        <v>0</v>
      </c>
      <c r="V46" s="29">
        <f t="shared" si="34"/>
        <v>0</v>
      </c>
      <c r="W46" s="29">
        <f t="shared" si="34"/>
        <v>0</v>
      </c>
      <c r="X46" s="29">
        <f t="shared" si="34"/>
        <v>0</v>
      </c>
      <c r="Y46" s="29">
        <f t="shared" si="34"/>
        <v>0</v>
      </c>
      <c r="Z46" s="29">
        <f t="shared" si="34"/>
        <v>0</v>
      </c>
      <c r="AA46" s="29">
        <f t="shared" si="34"/>
        <v>0</v>
      </c>
      <c r="AB46" s="29">
        <f t="shared" si="34"/>
        <v>0</v>
      </c>
      <c r="AC46" s="29">
        <f t="shared" si="34"/>
        <v>0</v>
      </c>
      <c r="AD46" s="29">
        <f t="shared" si="34"/>
        <v>0</v>
      </c>
      <c r="AE46" s="29">
        <f t="shared" si="34"/>
        <v>0</v>
      </c>
      <c r="AF46" s="29">
        <f t="shared" si="34"/>
        <v>0</v>
      </c>
      <c r="AG46" s="29">
        <f t="shared" si="34"/>
        <v>0</v>
      </c>
      <c r="AH46" s="29">
        <f t="shared" si="34"/>
        <v>0</v>
      </c>
      <c r="AI46" s="29">
        <f t="shared" si="34"/>
        <v>0</v>
      </c>
      <c r="AJ46" s="29">
        <f t="shared" si="34"/>
        <v>0</v>
      </c>
      <c r="AK46" s="29">
        <f t="shared" ref="AK46:BP46" si="35">IF(AK$35&gt;SUM($H$20:$H$21),0,AK$39)</f>
        <v>0</v>
      </c>
      <c r="AL46" s="29">
        <f t="shared" si="35"/>
        <v>0</v>
      </c>
      <c r="AM46" s="29">
        <f t="shared" si="35"/>
        <v>0</v>
      </c>
      <c r="AN46" s="29">
        <f t="shared" si="35"/>
        <v>0</v>
      </c>
      <c r="AO46" s="29">
        <f t="shared" si="35"/>
        <v>0</v>
      </c>
      <c r="AP46" s="29">
        <f t="shared" si="35"/>
        <v>0</v>
      </c>
      <c r="AQ46" s="29">
        <f t="shared" si="35"/>
        <v>0</v>
      </c>
      <c r="AR46" s="29">
        <f t="shared" si="35"/>
        <v>0</v>
      </c>
      <c r="AS46" s="29">
        <f t="shared" si="35"/>
        <v>0</v>
      </c>
      <c r="AT46" s="29">
        <f t="shared" si="35"/>
        <v>0</v>
      </c>
      <c r="AU46" s="29">
        <f t="shared" si="35"/>
        <v>0</v>
      </c>
      <c r="AV46" s="29">
        <f t="shared" si="35"/>
        <v>0</v>
      </c>
      <c r="AW46" s="29">
        <f t="shared" si="35"/>
        <v>0</v>
      </c>
      <c r="AX46" s="29">
        <f t="shared" si="35"/>
        <v>0</v>
      </c>
      <c r="AY46" s="29">
        <f t="shared" si="35"/>
        <v>0</v>
      </c>
      <c r="AZ46" s="29">
        <f t="shared" si="35"/>
        <v>0</v>
      </c>
      <c r="BA46" s="29">
        <f t="shared" si="35"/>
        <v>0</v>
      </c>
      <c r="BB46" s="29">
        <f t="shared" si="35"/>
        <v>0</v>
      </c>
      <c r="BC46" s="29">
        <f t="shared" si="35"/>
        <v>0</v>
      </c>
      <c r="BD46" s="29">
        <f t="shared" si="35"/>
        <v>0</v>
      </c>
      <c r="BE46" s="29">
        <f t="shared" si="35"/>
        <v>0</v>
      </c>
      <c r="BF46" s="29">
        <f t="shared" si="35"/>
        <v>0</v>
      </c>
      <c r="BG46" s="29">
        <f t="shared" si="35"/>
        <v>0</v>
      </c>
      <c r="BH46" s="29">
        <f t="shared" si="35"/>
        <v>0</v>
      </c>
      <c r="BI46" s="29">
        <f t="shared" si="35"/>
        <v>0</v>
      </c>
      <c r="BJ46" s="29">
        <f t="shared" si="35"/>
        <v>0</v>
      </c>
      <c r="BK46" s="29">
        <f t="shared" si="35"/>
        <v>0</v>
      </c>
      <c r="BL46" s="29">
        <f t="shared" si="35"/>
        <v>0</v>
      </c>
      <c r="BM46" s="29">
        <f t="shared" si="35"/>
        <v>0</v>
      </c>
      <c r="BN46" s="29">
        <f t="shared" si="35"/>
        <v>0</v>
      </c>
      <c r="BO46" s="29">
        <f t="shared" si="35"/>
        <v>0</v>
      </c>
      <c r="BP46" s="29">
        <f t="shared" si="35"/>
        <v>0</v>
      </c>
      <c r="BQ46" s="29">
        <f t="shared" ref="BQ46:CV46" si="36">IF(BQ$35&gt;SUM($H$20:$H$21),0,BQ$39)</f>
        <v>0</v>
      </c>
      <c r="BR46" s="29">
        <f t="shared" si="36"/>
        <v>0</v>
      </c>
      <c r="BS46" s="29">
        <f t="shared" si="36"/>
        <v>0</v>
      </c>
      <c r="BT46" s="29">
        <f t="shared" si="36"/>
        <v>0</v>
      </c>
      <c r="BU46" s="29">
        <f t="shared" si="36"/>
        <v>0</v>
      </c>
      <c r="BV46" s="29">
        <f t="shared" si="36"/>
        <v>0</v>
      </c>
      <c r="BW46" s="29">
        <f t="shared" si="36"/>
        <v>0</v>
      </c>
      <c r="BX46" s="29">
        <f t="shared" si="36"/>
        <v>0</v>
      </c>
      <c r="BY46" s="29">
        <f t="shared" si="36"/>
        <v>0</v>
      </c>
      <c r="BZ46" s="29">
        <f t="shared" si="36"/>
        <v>0</v>
      </c>
      <c r="CA46" s="29">
        <f t="shared" si="36"/>
        <v>0</v>
      </c>
      <c r="CB46" s="29">
        <f t="shared" si="36"/>
        <v>0</v>
      </c>
      <c r="CC46" s="29">
        <f t="shared" si="36"/>
        <v>0</v>
      </c>
      <c r="CD46" s="29">
        <f t="shared" si="36"/>
        <v>0</v>
      </c>
      <c r="CE46" s="29">
        <f t="shared" si="36"/>
        <v>0</v>
      </c>
      <c r="CF46" s="29">
        <f t="shared" si="36"/>
        <v>0</v>
      </c>
      <c r="CG46" s="29">
        <f t="shared" si="36"/>
        <v>0</v>
      </c>
      <c r="CH46" s="29">
        <f t="shared" si="36"/>
        <v>0</v>
      </c>
      <c r="CI46" s="29">
        <f t="shared" si="36"/>
        <v>0</v>
      </c>
      <c r="CJ46" s="29">
        <f t="shared" si="36"/>
        <v>0</v>
      </c>
      <c r="CK46" s="29">
        <f t="shared" si="36"/>
        <v>0</v>
      </c>
      <c r="CL46" s="29">
        <f t="shared" si="36"/>
        <v>0</v>
      </c>
      <c r="CM46" s="29">
        <f t="shared" si="36"/>
        <v>0</v>
      </c>
      <c r="CN46" s="29">
        <f t="shared" si="36"/>
        <v>0</v>
      </c>
      <c r="CO46" s="29">
        <f t="shared" si="36"/>
        <v>0</v>
      </c>
      <c r="CP46" s="29">
        <f t="shared" si="36"/>
        <v>0</v>
      </c>
      <c r="CQ46" s="29">
        <f t="shared" si="36"/>
        <v>0</v>
      </c>
      <c r="CR46" s="29">
        <f t="shared" si="36"/>
        <v>0</v>
      </c>
      <c r="CS46" s="29">
        <f t="shared" si="36"/>
        <v>0</v>
      </c>
      <c r="CT46" s="29">
        <f t="shared" si="36"/>
        <v>0</v>
      </c>
      <c r="CU46" s="29">
        <f t="shared" si="36"/>
        <v>0</v>
      </c>
      <c r="CV46" s="29">
        <f t="shared" si="36"/>
        <v>0</v>
      </c>
      <c r="CW46" s="29">
        <f t="shared" ref="CW46:EB46" si="37">IF(CW$35&gt;SUM($H$20:$H$21),0,CW$39)</f>
        <v>0</v>
      </c>
      <c r="CX46" s="29">
        <f t="shared" si="37"/>
        <v>0</v>
      </c>
      <c r="CY46" s="29">
        <f t="shared" si="37"/>
        <v>0</v>
      </c>
      <c r="CZ46" s="29">
        <f t="shared" si="37"/>
        <v>0</v>
      </c>
      <c r="DA46" s="29">
        <f t="shared" si="37"/>
        <v>0</v>
      </c>
      <c r="DB46" s="29">
        <f t="shared" si="37"/>
        <v>0</v>
      </c>
      <c r="DC46" s="29">
        <f t="shared" si="37"/>
        <v>0</v>
      </c>
      <c r="DD46" s="29">
        <f t="shared" si="37"/>
        <v>0</v>
      </c>
      <c r="DE46" s="29">
        <f t="shared" si="37"/>
        <v>0</v>
      </c>
      <c r="DF46" s="29">
        <f t="shared" si="37"/>
        <v>0</v>
      </c>
      <c r="DG46" s="29">
        <f t="shared" si="37"/>
        <v>0</v>
      </c>
      <c r="DH46" s="29">
        <f t="shared" si="37"/>
        <v>0</v>
      </c>
      <c r="DI46" s="29">
        <f t="shared" si="37"/>
        <v>0</v>
      </c>
      <c r="DJ46" s="29">
        <f t="shared" si="37"/>
        <v>0</v>
      </c>
      <c r="DK46" s="29">
        <f t="shared" si="37"/>
        <v>0</v>
      </c>
      <c r="DL46" s="29">
        <f t="shared" si="37"/>
        <v>0</v>
      </c>
      <c r="DM46" s="29">
        <f t="shared" si="37"/>
        <v>0</v>
      </c>
      <c r="DN46" s="29">
        <f t="shared" si="37"/>
        <v>0</v>
      </c>
      <c r="DO46" s="29">
        <f t="shared" si="37"/>
        <v>0</v>
      </c>
      <c r="DP46" s="29">
        <f t="shared" si="37"/>
        <v>0</v>
      </c>
      <c r="DQ46" s="29">
        <f t="shared" si="37"/>
        <v>0</v>
      </c>
      <c r="DR46" s="29">
        <f t="shared" si="37"/>
        <v>0</v>
      </c>
      <c r="DS46" s="29">
        <f t="shared" si="37"/>
        <v>0</v>
      </c>
      <c r="DT46" s="29">
        <f t="shared" si="37"/>
        <v>0</v>
      </c>
      <c r="DU46" s="29">
        <f t="shared" si="37"/>
        <v>0</v>
      </c>
      <c r="DV46" s="29">
        <f t="shared" si="37"/>
        <v>0</v>
      </c>
      <c r="DW46" s="29">
        <f t="shared" si="37"/>
        <v>0</v>
      </c>
      <c r="DX46" s="29">
        <f t="shared" si="37"/>
        <v>0</v>
      </c>
      <c r="DY46" s="29">
        <f t="shared" si="37"/>
        <v>0</v>
      </c>
      <c r="DZ46" s="29">
        <f t="shared" si="37"/>
        <v>0</v>
      </c>
      <c r="EA46" s="29">
        <f t="shared" si="37"/>
        <v>0</v>
      </c>
      <c r="EB46" s="29">
        <f t="shared" si="37"/>
        <v>0</v>
      </c>
      <c r="EC46" s="29">
        <f t="shared" ref="EC46:FA46" si="38">IF(EC$35&gt;SUM($H$20:$H$21),0,EC$39)</f>
        <v>0</v>
      </c>
      <c r="ED46" s="29">
        <f t="shared" si="38"/>
        <v>0</v>
      </c>
      <c r="EE46" s="29">
        <f t="shared" si="38"/>
        <v>0</v>
      </c>
      <c r="EF46" s="29">
        <f t="shared" si="38"/>
        <v>0</v>
      </c>
      <c r="EG46" s="29">
        <f t="shared" si="38"/>
        <v>0</v>
      </c>
      <c r="EH46" s="29">
        <f t="shared" si="38"/>
        <v>0</v>
      </c>
      <c r="EI46" s="29">
        <f t="shared" si="38"/>
        <v>0</v>
      </c>
      <c r="EJ46" s="29">
        <f t="shared" si="38"/>
        <v>0</v>
      </c>
      <c r="EK46" s="29">
        <f t="shared" si="38"/>
        <v>0</v>
      </c>
      <c r="EL46" s="29">
        <f t="shared" si="38"/>
        <v>0</v>
      </c>
      <c r="EM46" s="29">
        <f t="shared" si="38"/>
        <v>0</v>
      </c>
      <c r="EN46" s="29">
        <f t="shared" si="38"/>
        <v>0</v>
      </c>
      <c r="EO46" s="29">
        <f t="shared" si="38"/>
        <v>0</v>
      </c>
      <c r="EP46" s="29">
        <f t="shared" si="38"/>
        <v>0</v>
      </c>
      <c r="EQ46" s="29">
        <f t="shared" si="38"/>
        <v>0</v>
      </c>
      <c r="ER46" s="29">
        <f t="shared" si="38"/>
        <v>0</v>
      </c>
      <c r="ES46" s="29">
        <f t="shared" si="38"/>
        <v>0</v>
      </c>
      <c r="ET46" s="29">
        <f t="shared" si="38"/>
        <v>0</v>
      </c>
      <c r="EU46" s="29">
        <f t="shared" si="38"/>
        <v>0</v>
      </c>
      <c r="EV46" s="29">
        <f t="shared" si="38"/>
        <v>0</v>
      </c>
      <c r="EW46" s="29">
        <f t="shared" si="38"/>
        <v>0</v>
      </c>
      <c r="EX46" s="29">
        <f t="shared" si="38"/>
        <v>0</v>
      </c>
      <c r="EY46" s="29">
        <f t="shared" si="38"/>
        <v>0</v>
      </c>
      <c r="EZ46" s="29">
        <f t="shared" si="38"/>
        <v>0</v>
      </c>
      <c r="FA46" s="24">
        <f t="shared" si="38"/>
        <v>0</v>
      </c>
      <c r="FB46" s="36">
        <f t="shared" si="10"/>
        <v>250.4799999999999</v>
      </c>
      <c r="FC46" s="29">
        <f t="shared" si="17"/>
        <v>13376.999999999949</v>
      </c>
      <c r="FD46" s="43">
        <f t="shared" si="6"/>
        <v>6688.4999999999745</v>
      </c>
    </row>
    <row r="47" spans="1:160" ht="17" hidden="1" customHeight="1" thickBot="1" x14ac:dyDescent="0.25">
      <c r="A47" s="145"/>
      <c r="B47" s="44" t="s">
        <v>77</v>
      </c>
      <c r="C47" s="45">
        <f>C46</f>
        <v>525</v>
      </c>
      <c r="D47" s="59">
        <f>$D$27</f>
        <v>0.51</v>
      </c>
      <c r="E47" s="70" cm="1">
        <f t="array" ref="E47">IF(E$36=0,D47,IF(E$35&lt;=SUM($H$20:$H$21),0,INDEX($E$38:$FA$38,1,(E$35-SUM($H$20:$H$21)))))</f>
        <v>0</v>
      </c>
      <c r="F47" s="25" cm="1">
        <f t="array" ref="F47">IF(F$36=0,E47,IF(F$35&lt;=SUM($H$20:$H$21),0,INDEX($E$38:$FA$38,1,(F$35-SUM($H$20:$H$21)))))</f>
        <v>0</v>
      </c>
      <c r="G47" s="25" cm="1">
        <f t="array" ref="G47">IF(G$36=0,F47,IF(G$35&lt;=SUM($H$20:$H$21),0,INDEX($E$38:$FA$38,1,(G$35-SUM($H$20:$H$21)))))</f>
        <v>0</v>
      </c>
      <c r="H47" s="25" cm="1">
        <f t="array" ref="H47">IF(H$36=0,G47,IF(H$35&lt;=SUM($H$20:$H$21),0,INDEX($E$38:$FA$38,1,(H$35-SUM($H$20:$H$21)))))</f>
        <v>0</v>
      </c>
      <c r="I47" s="25" cm="1">
        <f t="array" ref="I47">IF(I$36=0,H47,IF(I$35&lt;=SUM($H$20:$H$21),0,INDEX($E$38:$FA$38,1,(I$35-SUM($H$20:$H$21)))))</f>
        <v>0</v>
      </c>
      <c r="J47" s="25" cm="1">
        <f t="array" ref="J47">IF(J$36=0,I47,IF(J$35&lt;=SUM($H$20:$H$21),0,INDEX($E$38:$FA$38,1,(J$35-SUM($H$20:$H$21)))))</f>
        <v>0</v>
      </c>
      <c r="K47" s="25" cm="1">
        <f t="array" ref="K47">IF(K$36=0,J47,IF(K$35&lt;=SUM($H$20:$H$21),0,INDEX($E$38:$FA$38,1,(K$35-SUM($H$20:$H$21)))))</f>
        <v>0</v>
      </c>
      <c r="L47" s="25" cm="1">
        <f t="array" ref="L47">IF(L$36=0,K47,IF(L$35&lt;=SUM($H$20:$H$21),0,INDEX($E$38:$FA$38,1,(L$35-SUM($H$20:$H$21)))))</f>
        <v>229.55</v>
      </c>
      <c r="M47" s="25" cm="1">
        <f t="array" ref="M47">IF(M$36=0,L47,IF(M$35&lt;=SUM($H$20:$H$21),0,INDEX($E$38:$FA$38,1,(M$35-SUM($H$20:$H$21)))))</f>
        <v>234.10000000000002</v>
      </c>
      <c r="N47" s="25" cm="1">
        <f t="array" ref="N47">IF(N$36=0,M47,IF(N$35&lt;=SUM($H$20:$H$21),0,INDEX($E$38:$FA$38,1,(N$35-SUM($H$20:$H$21)))))</f>
        <v>238.65000000000003</v>
      </c>
      <c r="O47" s="25" cm="1">
        <f t="array" ref="O47">IF(O$36=0,N47,IF(O$35&lt;=SUM($H$20:$H$21),0,INDEX($E$38:$FA$38,1,(O$35-SUM($H$20:$H$21)))))</f>
        <v>243.20000000000005</v>
      </c>
      <c r="P47" s="25" cm="1">
        <f t="array" ref="P47">IF(P$36=0,O47,IF(P$35&lt;=SUM($H$20:$H$21),0,INDEX($E$38:$FA$38,1,(P$35-SUM($H$20:$H$21)))))</f>
        <v>247.75000000000006</v>
      </c>
      <c r="Q47" s="25" cm="1">
        <f t="array" ref="Q47">IF(Q$36=0,P47,IF(Q$35&lt;=SUM($H$20:$H$21),0,INDEX($E$38:$FA$38,1,(Q$35-SUM($H$20:$H$21)))))</f>
        <v>252.30000000000007</v>
      </c>
      <c r="R47" s="25" cm="1">
        <f t="array" ref="R47">IF(R$36=0,Q47,IF(R$35&lt;=SUM($H$20:$H$21),0,INDEX($E$38:$FA$38,1,(R$35-SUM($H$20:$H$21)))))</f>
        <v>256.85000000000008</v>
      </c>
      <c r="S47" s="25" cm="1">
        <f t="array" ref="S47">IF(S$36=0,R47,IF(S$35&lt;=SUM($H$20:$H$21),0,INDEX($E$38:$FA$38,1,(S$35-SUM($H$20:$H$21)))))</f>
        <v>261.40000000000009</v>
      </c>
      <c r="T47" s="25" cm="1">
        <f t="array" ref="T47">IF(T$36=0,S47,IF(T$35&lt;=SUM($H$20:$H$21),0,INDEX($E$38:$FA$38,1,(T$35-SUM($H$20:$H$21)))))</f>
        <v>265.9500000000001</v>
      </c>
      <c r="U47" s="25" cm="1">
        <f t="array" ref="U47">IF(U$36=0,T47,IF(U$35&lt;=SUM($H$20:$H$21),0,INDEX($E$38:$FA$38,1,(U$35-SUM($H$20:$H$21)))))</f>
        <v>270.50000000000011</v>
      </c>
      <c r="V47" s="25" cm="1">
        <f t="array" ref="V47">IF(V$36=0,U47,IF(V$35&lt;=SUM($H$20:$H$21),0,INDEX($E$38:$FA$38,1,(V$35-SUM($H$20:$H$21)))))</f>
        <v>275.05000000000013</v>
      </c>
      <c r="W47" s="25" cm="1">
        <f t="array" ref="W47">IF(W$36=0,V47,IF(W$35&lt;=SUM($H$20:$H$21),0,INDEX($E$38:$FA$38,1,(W$35-SUM($H$20:$H$21)))))</f>
        <v>279.60000000000014</v>
      </c>
      <c r="X47" s="25" cm="1">
        <f t="array" ref="X47">IF(X$36=0,W47,IF(X$35&lt;=SUM($H$20:$H$21),0,INDEX($E$38:$FA$38,1,(X$35-SUM($H$20:$H$21)))))</f>
        <v>284.15000000000015</v>
      </c>
      <c r="Y47" s="25" cm="1">
        <f t="array" ref="Y47">IF(Y$36=0,X47,IF(Y$35&lt;=SUM($H$20:$H$21),0,INDEX($E$38:$FA$38,1,(Y$35-SUM($H$20:$H$21)))))</f>
        <v>288.70000000000016</v>
      </c>
      <c r="Z47" s="25" cm="1">
        <f t="array" ref="Z47">IF(Z$36=0,Y47,IF(Z$35&lt;=SUM($H$20:$H$21),0,INDEX($E$38:$FA$38,1,(Z$35-SUM($H$20:$H$21)))))</f>
        <v>293.25000000000017</v>
      </c>
      <c r="AA47" s="25" cm="1">
        <f t="array" ref="AA47">IF(AA$36=0,Z47,IF(AA$35&lt;=SUM($H$20:$H$21),0,INDEX($E$38:$FA$38,1,(AA$35-SUM($H$20:$H$21)))))</f>
        <v>297.80000000000018</v>
      </c>
      <c r="AB47" s="25" cm="1">
        <f t="array" ref="AB47">IF(AB$36=0,AA47,IF(AB$35&lt;=SUM($H$20:$H$21),0,INDEX($E$38:$FA$38,1,(AB$35-SUM($H$20:$H$21)))))</f>
        <v>302.35000000000019</v>
      </c>
      <c r="AC47" s="25" cm="1">
        <f t="array" ref="AC47">IF(AC$36=0,AB47,IF(AC$35&lt;=SUM($H$20:$H$21),0,INDEX($E$38:$FA$38,1,(AC$35-SUM($H$20:$H$21)))))</f>
        <v>306.9000000000002</v>
      </c>
      <c r="AD47" s="25" cm="1">
        <f t="array" ref="AD47">IF(AD$36=0,AC47,IF(AD$35&lt;=SUM($H$20:$H$21),0,INDEX($E$38:$FA$38,1,(AD$35-SUM($H$20:$H$21)))))</f>
        <v>311.45000000000022</v>
      </c>
      <c r="AE47" s="25" cm="1">
        <f t="array" ref="AE47">IF(AE$36=0,AD47,IF(AE$35&lt;=SUM($H$20:$H$21),0,INDEX($E$38:$FA$38,1,(AE$35-SUM($H$20:$H$21)))))</f>
        <v>316.00000000000023</v>
      </c>
      <c r="AF47" s="25" cm="1">
        <f t="array" ref="AF47">IF(AF$36=0,AE47,IF(AF$35&lt;=SUM($H$20:$H$21),0,INDEX($E$38:$FA$38,1,(AF$35-SUM($H$20:$H$21)))))</f>
        <v>320.55000000000024</v>
      </c>
      <c r="AG47" s="25" cm="1">
        <f t="array" ref="AG47">IF(AG$36=0,AF47,IF(AG$35&lt;=SUM($H$20:$H$21),0,INDEX($E$38:$FA$38,1,(AG$35-SUM($H$20:$H$21)))))</f>
        <v>325.10000000000025</v>
      </c>
      <c r="AH47" s="25" cm="1">
        <f t="array" ref="AH47">IF(AH$36=0,AG47,IF(AH$35&lt;=SUM($H$20:$H$21),0,INDEX($E$38:$FA$38,1,(AH$35-SUM($H$20:$H$21)))))</f>
        <v>329.65000000000026</v>
      </c>
      <c r="AI47" s="25" cm="1">
        <f t="array" ref="AI47">IF(AI$36=0,AH47,IF(AI$35&lt;=SUM($H$20:$H$21),0,INDEX($E$38:$FA$38,1,(AI$35-SUM($H$20:$H$21)))))</f>
        <v>334.20000000000027</v>
      </c>
      <c r="AJ47" s="25" cm="1">
        <f t="array" ref="AJ47">IF(AJ$36=0,AI47,IF(AJ$35&lt;=SUM($H$20:$H$21),0,INDEX($E$38:$FA$38,1,(AJ$35-SUM($H$20:$H$21)))))</f>
        <v>338.75000000000028</v>
      </c>
      <c r="AK47" s="25" cm="1">
        <f t="array" ref="AK47">IF(AK$36=0,AJ47,IF(AK$35&lt;=SUM($H$20:$H$21),0,INDEX($E$38:$FA$38,1,(AK$35-SUM($H$20:$H$21)))))</f>
        <v>343.3000000000003</v>
      </c>
      <c r="AL47" s="25" cm="1">
        <f t="array" ref="AL47">IF(AL$36=0,AK47,IF(AL$35&lt;=SUM($H$20:$H$21),0,INDEX($E$38:$FA$38,1,(AL$35-SUM($H$20:$H$21)))))</f>
        <v>347.85000000000031</v>
      </c>
      <c r="AM47" s="25" cm="1">
        <f t="array" ref="AM47">IF(AM$36=0,AL47,IF(AM$35&lt;=SUM($H$20:$H$21),0,INDEX($E$38:$FA$38,1,(AM$35-SUM($H$20:$H$21)))))</f>
        <v>352.40000000000032</v>
      </c>
      <c r="AN47" s="25" cm="1">
        <f t="array" ref="AN47">IF(AN$36=0,AM47,IF(AN$35&lt;=SUM($H$20:$H$21),0,INDEX($E$38:$FA$38,1,(AN$35-SUM($H$20:$H$21)))))</f>
        <v>356.95000000000033</v>
      </c>
      <c r="AO47" s="25" cm="1">
        <f t="array" ref="AO47">IF(AO$36=0,AN47,IF(AO$35&lt;=SUM($H$20:$H$21),0,INDEX($E$38:$FA$38,1,(AO$35-SUM($H$20:$H$21)))))</f>
        <v>361.50000000000034</v>
      </c>
      <c r="AP47" s="25" cm="1">
        <f t="array" ref="AP47">IF(AP$36=0,AO47,IF(AP$35&lt;=SUM($H$20:$H$21),0,INDEX($E$38:$FA$38,1,(AP$35-SUM($H$20:$H$21)))))</f>
        <v>366.05000000000035</v>
      </c>
      <c r="AQ47" s="25" cm="1">
        <f t="array" ref="AQ47">IF(AQ$36=0,AP47,IF(AQ$35&lt;=SUM($H$20:$H$21),0,INDEX($E$38:$FA$38,1,(AQ$35-SUM($H$20:$H$21)))))</f>
        <v>370.60000000000036</v>
      </c>
      <c r="AR47" s="25" cm="1">
        <f t="array" ref="AR47">IF(AR$36=0,AQ47,IF(AR$35&lt;=SUM($H$20:$H$21),0,INDEX($E$38:$FA$38,1,(AR$35-SUM($H$20:$H$21)))))</f>
        <v>375.15000000000038</v>
      </c>
      <c r="AS47" s="25" cm="1">
        <f t="array" ref="AS47">IF(AS$36=0,AR47,IF(AS$35&lt;=SUM($H$20:$H$21),0,INDEX($E$38:$FA$38,1,(AS$35-SUM($H$20:$H$21)))))</f>
        <v>379.70000000000039</v>
      </c>
      <c r="AT47" s="25" cm="1">
        <f t="array" ref="AT47">IF(AT$36=0,AS47,IF(AT$35&lt;=SUM($H$20:$H$21),0,INDEX($E$38:$FA$38,1,(AT$35-SUM($H$20:$H$21)))))</f>
        <v>384.2500000000004</v>
      </c>
      <c r="AU47" s="25" cm="1">
        <f t="array" ref="AU47">IF(AU$36=0,AT47,IF(AU$35&lt;=SUM($H$20:$H$21),0,INDEX($E$38:$FA$38,1,(AU$35-SUM($H$20:$H$21)))))</f>
        <v>388.80000000000041</v>
      </c>
      <c r="AV47" s="25" cm="1">
        <f t="array" ref="AV47">IF(AV$36=0,AU47,IF(AV$35&lt;=SUM($H$20:$H$21),0,INDEX($E$38:$FA$38,1,(AV$35-SUM($H$20:$H$21)))))</f>
        <v>393.35000000000042</v>
      </c>
      <c r="AW47" s="25" cm="1">
        <f t="array" ref="AW47">IF(AW$36=0,AV47,IF(AW$35&lt;=SUM($H$20:$H$21),0,INDEX($E$38:$FA$38,1,(AW$35-SUM($H$20:$H$21)))))</f>
        <v>397.90000000000043</v>
      </c>
      <c r="AX47" s="25" cm="1">
        <f t="array" ref="AX47">IF(AX$36=0,AW47,IF(AX$35&lt;=SUM($H$20:$H$21),0,INDEX($E$38:$FA$38,1,(AX$35-SUM($H$20:$H$21)))))</f>
        <v>402.45000000000044</v>
      </c>
      <c r="AY47" s="25" cm="1">
        <f t="array" ref="AY47">IF(AY$36=0,AX47,IF(AY$35&lt;=SUM($H$20:$H$21),0,INDEX($E$38:$FA$38,1,(AY$35-SUM($H$20:$H$21)))))</f>
        <v>407.00000000000045</v>
      </c>
      <c r="AZ47" s="25" cm="1">
        <f t="array" ref="AZ47">IF(AZ$36=0,AY47,IF(AZ$35&lt;=SUM($H$20:$H$21),0,INDEX($E$38:$FA$38,1,(AZ$35-SUM($H$20:$H$21)))))</f>
        <v>411.55000000000047</v>
      </c>
      <c r="BA47" s="25" cm="1">
        <f t="array" ref="BA47">IF(BA$36=0,AZ47,IF(BA$35&lt;=SUM($H$20:$H$21),0,INDEX($E$38:$FA$38,1,(BA$35-SUM($H$20:$H$21)))))</f>
        <v>416.10000000000048</v>
      </c>
      <c r="BB47" s="25" cm="1">
        <f t="array" ref="BB47">IF(BB$36=0,BA47,IF(BB$35&lt;=SUM($H$20:$H$21),0,INDEX($E$38:$FA$38,1,(BB$35-SUM($H$20:$H$21)))))</f>
        <v>420.65000000000049</v>
      </c>
      <c r="BC47" s="25" cm="1">
        <f t="array" ref="BC47">IF(BC$36=0,BB47,IF(BC$35&lt;=SUM($H$20:$H$21),0,INDEX($E$38:$FA$38,1,(BC$35-SUM($H$20:$H$21)))))</f>
        <v>425.2000000000005</v>
      </c>
      <c r="BD47" s="25" cm="1">
        <f t="array" ref="BD47">IF(BD$36=0,BC47,IF(BD$35&lt;=SUM($H$20:$H$21),0,INDEX($E$38:$FA$38,1,(BD$35-SUM($H$20:$H$21)))))</f>
        <v>429.75000000000051</v>
      </c>
      <c r="BE47" s="25" cm="1">
        <f t="array" ref="BE47">IF(BE$36=0,BD47,IF(BE$35&lt;=SUM($H$20:$H$21),0,INDEX($E$38:$FA$38,1,(BE$35-SUM($H$20:$H$21)))))</f>
        <v>429.75000000000051</v>
      </c>
      <c r="BF47" s="25" cm="1">
        <f t="array" ref="BF47">IF(BF$36=0,BE47,IF(BF$35&lt;=SUM($H$20:$H$21),0,INDEX($E$38:$FA$38,1,(BF$35-SUM($H$20:$H$21)))))</f>
        <v>429.75000000000051</v>
      </c>
      <c r="BG47" s="25" cm="1">
        <f t="array" ref="BG47">IF(BG$36=0,BF47,IF(BG$35&lt;=SUM($H$20:$H$21),0,INDEX($E$38:$FA$38,1,(BG$35-SUM($H$20:$H$21)))))</f>
        <v>429.75000000000051</v>
      </c>
      <c r="BH47" s="25" cm="1">
        <f t="array" ref="BH47">IF(BH$36=0,BG47,IF(BH$35&lt;=SUM($H$20:$H$21),0,INDEX($E$38:$FA$38,1,(BH$35-SUM($H$20:$H$21)))))</f>
        <v>429.75000000000051</v>
      </c>
      <c r="BI47" s="25" cm="1">
        <f t="array" ref="BI47">IF(BI$36=0,BH47,IF(BI$35&lt;=SUM($H$20:$H$21),0,INDEX($E$38:$FA$38,1,(BI$35-SUM($H$20:$H$21)))))</f>
        <v>429.75000000000051</v>
      </c>
      <c r="BJ47" s="25" cm="1">
        <f t="array" ref="BJ47">IF(BJ$36=0,BI47,IF(BJ$35&lt;=SUM($H$20:$H$21),0,INDEX($E$38:$FA$38,1,(BJ$35-SUM($H$20:$H$21)))))</f>
        <v>429.75000000000051</v>
      </c>
      <c r="BK47" s="25" cm="1">
        <f t="array" ref="BK47">IF(BK$36=0,BJ47,IF(BK$35&lt;=SUM($H$20:$H$21),0,INDEX($E$38:$FA$38,1,(BK$35-SUM($H$20:$H$21)))))</f>
        <v>429.75000000000051</v>
      </c>
      <c r="BL47" s="25" cm="1">
        <f t="array" ref="BL47">IF(BL$36=0,BK47,IF(BL$35&lt;=SUM($H$20:$H$21),0,INDEX($E$38:$FA$38,1,(BL$35-SUM($H$20:$H$21)))))</f>
        <v>429.75000000000051</v>
      </c>
      <c r="BM47" s="25" cm="1">
        <f t="array" ref="BM47">IF(BM$36=0,BL47,IF(BM$35&lt;=SUM($H$20:$H$21),0,INDEX($E$38:$FA$38,1,(BM$35-SUM($H$20:$H$21)))))</f>
        <v>429.75000000000051</v>
      </c>
      <c r="BN47" s="25" cm="1">
        <f t="array" ref="BN47">IF(BN$36=0,BM47,IF(BN$35&lt;=SUM($H$20:$H$21),0,INDEX($E$38:$FA$38,1,(BN$35-SUM($H$20:$H$21)))))</f>
        <v>429.75000000000051</v>
      </c>
      <c r="BO47" s="25" cm="1">
        <f t="array" ref="BO47">IF(BO$36=0,BN47,IF(BO$35&lt;=SUM($H$20:$H$21),0,INDEX($E$38:$FA$38,1,(BO$35-SUM($H$20:$H$21)))))</f>
        <v>429.75000000000051</v>
      </c>
      <c r="BP47" s="25" cm="1">
        <f t="array" ref="BP47">IF(BP$36=0,BO47,IF(BP$35&lt;=SUM($H$20:$H$21),0,INDEX($E$38:$FA$38,1,(BP$35-SUM($H$20:$H$21)))))</f>
        <v>429.75000000000051</v>
      </c>
      <c r="BQ47" s="25" cm="1">
        <f t="array" ref="BQ47">IF(BQ$36=0,BP47,IF(BQ$35&lt;=SUM($H$20:$H$21),0,INDEX($E$38:$FA$38,1,(BQ$35-SUM($H$20:$H$21)))))</f>
        <v>429.75000000000051</v>
      </c>
      <c r="BR47" s="25" cm="1">
        <f t="array" ref="BR47">IF(BR$36=0,BQ47,IF(BR$35&lt;=SUM($H$20:$H$21),0,INDEX($E$38:$FA$38,1,(BR$35-SUM($H$20:$H$21)))))</f>
        <v>429.75000000000051</v>
      </c>
      <c r="BS47" s="25" cm="1">
        <f t="array" ref="BS47">IF(BS$36=0,BR47,IF(BS$35&lt;=SUM($H$20:$H$21),0,INDEX($E$38:$FA$38,1,(BS$35-SUM($H$20:$H$21)))))</f>
        <v>429.75000000000051</v>
      </c>
      <c r="BT47" s="25" cm="1">
        <f t="array" ref="BT47">IF(BT$36=0,BS47,IF(BT$35&lt;=SUM($H$20:$H$21),0,INDEX($E$38:$FA$38,1,(BT$35-SUM($H$20:$H$21)))))</f>
        <v>429.75000000000051</v>
      </c>
      <c r="BU47" s="25" cm="1">
        <f t="array" ref="BU47">IF(BU$36=0,BT47,IF(BU$35&lt;=SUM($H$20:$H$21),0,INDEX($E$38:$FA$38,1,(BU$35-SUM($H$20:$H$21)))))</f>
        <v>429.75000000000051</v>
      </c>
      <c r="BV47" s="25" cm="1">
        <f t="array" ref="BV47">IF(BV$36=0,BU47,IF(BV$35&lt;=SUM($H$20:$H$21),0,INDEX($E$38:$FA$38,1,(BV$35-SUM($H$20:$H$21)))))</f>
        <v>429.75000000000051</v>
      </c>
      <c r="BW47" s="25" cm="1">
        <f t="array" ref="BW47">IF(BW$36=0,BV47,IF(BW$35&lt;=SUM($H$20:$H$21),0,INDEX($E$38:$FA$38,1,(BW$35-SUM($H$20:$H$21)))))</f>
        <v>429.75000000000051</v>
      </c>
      <c r="BX47" s="25" cm="1">
        <f t="array" ref="BX47">IF(BX$36=0,BW47,IF(BX$35&lt;=SUM($H$20:$H$21),0,INDEX($E$38:$FA$38,1,(BX$35-SUM($H$20:$H$21)))))</f>
        <v>429.75000000000051</v>
      </c>
      <c r="BY47" s="25" cm="1">
        <f t="array" ref="BY47">IF(BY$36=0,BX47,IF(BY$35&lt;=SUM($H$20:$H$21),0,INDEX($E$38:$FA$38,1,(BY$35-SUM($H$20:$H$21)))))</f>
        <v>429.75000000000051</v>
      </c>
      <c r="BZ47" s="25" cm="1">
        <f t="array" ref="BZ47">IF(BZ$36=0,BY47,IF(BZ$35&lt;=SUM($H$20:$H$21),0,INDEX($E$38:$FA$38,1,(BZ$35-SUM($H$20:$H$21)))))</f>
        <v>429.75000000000051</v>
      </c>
      <c r="CA47" s="25" cm="1">
        <f t="array" ref="CA47">IF(CA$36=0,BZ47,IF(CA$35&lt;=SUM($H$20:$H$21),0,INDEX($E$38:$FA$38,1,(CA$35-SUM($H$20:$H$21)))))</f>
        <v>429.75000000000051</v>
      </c>
      <c r="CB47" s="25" cm="1">
        <f t="array" ref="CB47">IF(CB$36=0,CA47,IF(CB$35&lt;=SUM($H$20:$H$21),0,INDEX($E$38:$FA$38,1,(CB$35-SUM($H$20:$H$21)))))</f>
        <v>429.75000000000051</v>
      </c>
      <c r="CC47" s="25" cm="1">
        <f t="array" ref="CC47">IF(CC$36=0,CB47,IF(CC$35&lt;=SUM($H$20:$H$21),0,INDEX($E$38:$FA$38,1,(CC$35-SUM($H$20:$H$21)))))</f>
        <v>429.75000000000051</v>
      </c>
      <c r="CD47" s="25" cm="1">
        <f t="array" ref="CD47">IF(CD$36=0,CC47,IF(CD$35&lt;=SUM($H$20:$H$21),0,INDEX($E$38:$FA$38,1,(CD$35-SUM($H$20:$H$21)))))</f>
        <v>429.75000000000051</v>
      </c>
      <c r="CE47" s="25" cm="1">
        <f t="array" ref="CE47">IF(CE$36=0,CD47,IF(CE$35&lt;=SUM($H$20:$H$21),0,INDEX($E$38:$FA$38,1,(CE$35-SUM($H$20:$H$21)))))</f>
        <v>429.75000000000051</v>
      </c>
      <c r="CF47" s="25" cm="1">
        <f t="array" ref="CF47">IF(CF$36=0,CE47,IF(CF$35&lt;=SUM($H$20:$H$21),0,INDEX($E$38:$FA$38,1,(CF$35-SUM($H$20:$H$21)))))</f>
        <v>429.75000000000051</v>
      </c>
      <c r="CG47" s="25" cm="1">
        <f t="array" ref="CG47">IF(CG$36=0,CF47,IF(CG$35&lt;=SUM($H$20:$H$21),0,INDEX($E$38:$FA$38,1,(CG$35-SUM($H$20:$H$21)))))</f>
        <v>429.75000000000051</v>
      </c>
      <c r="CH47" s="25" cm="1">
        <f t="array" ref="CH47">IF(CH$36=0,CG47,IF(CH$35&lt;=SUM($H$20:$H$21),0,INDEX($E$38:$FA$38,1,(CH$35-SUM($H$20:$H$21)))))</f>
        <v>429.75000000000051</v>
      </c>
      <c r="CI47" s="25" cm="1">
        <f t="array" ref="CI47">IF(CI$36=0,CH47,IF(CI$35&lt;=SUM($H$20:$H$21),0,INDEX($E$38:$FA$38,1,(CI$35-SUM($H$20:$H$21)))))</f>
        <v>429.75000000000051</v>
      </c>
      <c r="CJ47" s="25" cm="1">
        <f t="array" ref="CJ47">IF(CJ$36=0,CI47,IF(CJ$35&lt;=SUM($H$20:$H$21),0,INDEX($E$38:$FA$38,1,(CJ$35-SUM($H$20:$H$21)))))</f>
        <v>429.75000000000051</v>
      </c>
      <c r="CK47" s="25" cm="1">
        <f t="array" ref="CK47">IF(CK$36=0,CJ47,IF(CK$35&lt;=SUM($H$20:$H$21),0,INDEX($E$38:$FA$38,1,(CK$35-SUM($H$20:$H$21)))))</f>
        <v>429.75000000000051</v>
      </c>
      <c r="CL47" s="25" cm="1">
        <f t="array" ref="CL47">IF(CL$36=0,CK47,IF(CL$35&lt;=SUM($H$20:$H$21),0,INDEX($E$38:$FA$38,1,(CL$35-SUM($H$20:$H$21)))))</f>
        <v>429.75000000000051</v>
      </c>
      <c r="CM47" s="25" cm="1">
        <f t="array" ref="CM47">IF(CM$36=0,CL47,IF(CM$35&lt;=SUM($H$20:$H$21),0,INDEX($E$38:$FA$38,1,(CM$35-SUM($H$20:$H$21)))))</f>
        <v>429.75000000000051</v>
      </c>
      <c r="CN47" s="25" cm="1">
        <f t="array" ref="CN47">IF(CN$36=0,CM47,IF(CN$35&lt;=SUM($H$20:$H$21),0,INDEX($E$38:$FA$38,1,(CN$35-SUM($H$20:$H$21)))))</f>
        <v>429.75000000000051</v>
      </c>
      <c r="CO47" s="25" cm="1">
        <f t="array" ref="CO47">IF(CO$36=0,CN47,IF(CO$35&lt;=SUM($H$20:$H$21),0,INDEX($E$38:$FA$38,1,(CO$35-SUM($H$20:$H$21)))))</f>
        <v>429.75000000000051</v>
      </c>
      <c r="CP47" s="25" cm="1">
        <f t="array" ref="CP47">IF(CP$36=0,CO47,IF(CP$35&lt;=SUM($H$20:$H$21),0,INDEX($E$38:$FA$38,1,(CP$35-SUM($H$20:$H$21)))))</f>
        <v>429.75000000000051</v>
      </c>
      <c r="CQ47" s="25" cm="1">
        <f t="array" ref="CQ47">IF(CQ$36=0,CP47,IF(CQ$35&lt;=SUM($H$20:$H$21),0,INDEX($E$38:$FA$38,1,(CQ$35-SUM($H$20:$H$21)))))</f>
        <v>429.75000000000051</v>
      </c>
      <c r="CR47" s="25" cm="1">
        <f t="array" ref="CR47">IF(CR$36=0,CQ47,IF(CR$35&lt;=SUM($H$20:$H$21),0,INDEX($E$38:$FA$38,1,(CR$35-SUM($H$20:$H$21)))))</f>
        <v>429.75000000000051</v>
      </c>
      <c r="CS47" s="25" cm="1">
        <f t="array" ref="CS47">IF(CS$36=0,CR47,IF(CS$35&lt;=SUM($H$20:$H$21),0,INDEX($E$38:$FA$38,1,(CS$35-SUM($H$20:$H$21)))))</f>
        <v>429.75000000000051</v>
      </c>
      <c r="CT47" s="25" cm="1">
        <f t="array" ref="CT47">IF(CT$36=0,CS47,IF(CT$35&lt;=SUM($H$20:$H$21),0,INDEX($E$38:$FA$38,1,(CT$35-SUM($H$20:$H$21)))))</f>
        <v>429.75000000000051</v>
      </c>
      <c r="CU47" s="25" cm="1">
        <f t="array" ref="CU47">IF(CU$36=0,CT47,IF(CU$35&lt;=SUM($H$20:$H$21),0,INDEX($E$38:$FA$38,1,(CU$35-SUM($H$20:$H$21)))))</f>
        <v>429.75000000000051</v>
      </c>
      <c r="CV47" s="25" cm="1">
        <f t="array" ref="CV47">IF(CV$36=0,CU47,IF(CV$35&lt;=SUM($H$20:$H$21),0,INDEX($E$38:$FA$38,1,(CV$35-SUM($H$20:$H$21)))))</f>
        <v>429.75000000000051</v>
      </c>
      <c r="CW47" s="25" cm="1">
        <f t="array" ref="CW47">IF(CW$36=0,CV47,IF(CW$35&lt;=SUM($H$20:$H$21),0,INDEX($E$38:$FA$38,1,(CW$35-SUM($H$20:$H$21)))))</f>
        <v>429.75000000000051</v>
      </c>
      <c r="CX47" s="25" cm="1">
        <f t="array" ref="CX47">IF(CX$36=0,CW47,IF(CX$35&lt;=SUM($H$20:$H$21),0,INDEX($E$38:$FA$38,1,(CX$35-SUM($H$20:$H$21)))))</f>
        <v>429.75000000000051</v>
      </c>
      <c r="CY47" s="25" cm="1">
        <f t="array" ref="CY47">IF(CY$36=0,CX47,IF(CY$35&lt;=SUM($H$20:$H$21),0,INDEX($E$38:$FA$38,1,(CY$35-SUM($H$20:$H$21)))))</f>
        <v>429.75000000000051</v>
      </c>
      <c r="CZ47" s="25" cm="1">
        <f t="array" ref="CZ47">IF(CZ$36=0,CY47,IF(CZ$35&lt;=SUM($H$20:$H$21),0,INDEX($E$38:$FA$38,1,(CZ$35-SUM($H$20:$H$21)))))</f>
        <v>429.75000000000051</v>
      </c>
      <c r="DA47" s="25" cm="1">
        <f t="array" ref="DA47">IF(DA$36=0,CZ47,IF(DA$35&lt;=SUM($H$20:$H$21),0,INDEX($E$38:$FA$38,1,(DA$35-SUM($H$20:$H$21)))))</f>
        <v>429.75000000000051</v>
      </c>
      <c r="DB47" s="25" cm="1">
        <f t="array" ref="DB47">IF(DB$36=0,DA47,IF(DB$35&lt;=SUM($H$20:$H$21),0,INDEX($E$38:$FA$38,1,(DB$35-SUM($H$20:$H$21)))))</f>
        <v>429.75000000000051</v>
      </c>
      <c r="DC47" s="25" cm="1">
        <f t="array" ref="DC47">IF(DC$36=0,DB47,IF(DC$35&lt;=SUM($H$20:$H$21),0,INDEX($E$38:$FA$38,1,(DC$35-SUM($H$20:$H$21)))))</f>
        <v>429.75000000000051</v>
      </c>
      <c r="DD47" s="25" cm="1">
        <f t="array" ref="DD47">IF(DD$36=0,DC47,IF(DD$35&lt;=SUM($H$20:$H$21),0,INDEX($E$38:$FA$38,1,(DD$35-SUM($H$20:$H$21)))))</f>
        <v>429.75000000000051</v>
      </c>
      <c r="DE47" s="25" cm="1">
        <f t="array" ref="DE47">IF(DE$36=0,DD47,IF(DE$35&lt;=SUM($H$20:$H$21),0,INDEX($E$38:$FA$38,1,(DE$35-SUM($H$20:$H$21)))))</f>
        <v>429.75000000000051</v>
      </c>
      <c r="DF47" s="25" cm="1">
        <f t="array" ref="DF47">IF(DF$36=0,DE47,IF(DF$35&lt;=SUM($H$20:$H$21),0,INDEX($E$38:$FA$38,1,(DF$35-SUM($H$20:$H$21)))))</f>
        <v>429.75000000000051</v>
      </c>
      <c r="DG47" s="25" cm="1">
        <f t="array" ref="DG47">IF(DG$36=0,DF47,IF(DG$35&lt;=SUM($H$20:$H$21),0,INDEX($E$38:$FA$38,1,(DG$35-SUM($H$20:$H$21)))))</f>
        <v>429.75000000000051</v>
      </c>
      <c r="DH47" s="25" cm="1">
        <f t="array" ref="DH47">IF(DH$36=0,DG47,IF(DH$35&lt;=SUM($H$20:$H$21),0,INDEX($E$38:$FA$38,1,(DH$35-SUM($H$20:$H$21)))))</f>
        <v>429.75000000000051</v>
      </c>
      <c r="DI47" s="25" cm="1">
        <f t="array" ref="DI47">IF(DI$36=0,DH47,IF(DI$35&lt;=SUM($H$20:$H$21),0,INDEX($E$38:$FA$38,1,(DI$35-SUM($H$20:$H$21)))))</f>
        <v>429.75000000000051</v>
      </c>
      <c r="DJ47" s="25" cm="1">
        <f t="array" ref="DJ47">IF(DJ$36=0,DI47,IF(DJ$35&lt;=SUM($H$20:$H$21),0,INDEX($E$38:$FA$38,1,(DJ$35-SUM($H$20:$H$21)))))</f>
        <v>429.75000000000051</v>
      </c>
      <c r="DK47" s="25" cm="1">
        <f t="array" ref="DK47">IF(DK$36=0,DJ47,IF(DK$35&lt;=SUM($H$20:$H$21),0,INDEX($E$38:$FA$38,1,(DK$35-SUM($H$20:$H$21)))))</f>
        <v>429.75000000000051</v>
      </c>
      <c r="DL47" s="25" cm="1">
        <f t="array" ref="DL47">IF(DL$36=0,DK47,IF(DL$35&lt;=SUM($H$20:$H$21),0,INDEX($E$38:$FA$38,1,(DL$35-SUM($H$20:$H$21)))))</f>
        <v>429.75000000000051</v>
      </c>
      <c r="DM47" s="25" cm="1">
        <f t="array" ref="DM47">IF(DM$36=0,DL47,IF(DM$35&lt;=SUM($H$20:$H$21),0,INDEX($E$38:$FA$38,1,(DM$35-SUM($H$20:$H$21)))))</f>
        <v>429.75000000000051</v>
      </c>
      <c r="DN47" s="25" cm="1">
        <f t="array" ref="DN47">IF(DN$36=0,DM47,IF(DN$35&lt;=SUM($H$20:$H$21),0,INDEX($E$38:$FA$38,1,(DN$35-SUM($H$20:$H$21)))))</f>
        <v>429.75000000000051</v>
      </c>
      <c r="DO47" s="25" cm="1">
        <f t="array" ref="DO47">IF(DO$36=0,DN47,IF(DO$35&lt;=SUM($H$20:$H$21),0,INDEX($E$38:$FA$38,1,(DO$35-SUM($H$20:$H$21)))))</f>
        <v>429.75000000000051</v>
      </c>
      <c r="DP47" s="25" cm="1">
        <f t="array" ref="DP47">IF(DP$36=0,DO47,IF(DP$35&lt;=SUM($H$20:$H$21),0,INDEX($E$38:$FA$38,1,(DP$35-SUM($H$20:$H$21)))))</f>
        <v>429.75000000000051</v>
      </c>
      <c r="DQ47" s="25" cm="1">
        <f t="array" ref="DQ47">IF(DQ$36=0,DP47,IF(DQ$35&lt;=SUM($H$20:$H$21),0,INDEX($E$38:$FA$38,1,(DQ$35-SUM($H$20:$H$21)))))</f>
        <v>429.75000000000051</v>
      </c>
      <c r="DR47" s="25" cm="1">
        <f t="array" ref="DR47">IF(DR$36=0,DQ47,IF(DR$35&lt;=SUM($H$20:$H$21),0,INDEX($E$38:$FA$38,1,(DR$35-SUM($H$20:$H$21)))))</f>
        <v>429.75000000000051</v>
      </c>
      <c r="DS47" s="25" cm="1">
        <f t="array" ref="DS47">IF(DS$36=0,DR47,IF(DS$35&lt;=SUM($H$20:$H$21),0,INDEX($E$38:$FA$38,1,(DS$35-SUM($H$20:$H$21)))))</f>
        <v>429.75000000000051</v>
      </c>
      <c r="DT47" s="25" cm="1">
        <f t="array" ref="DT47">IF(DT$36=0,DS47,IF(DT$35&lt;=SUM($H$20:$H$21),0,INDEX($E$38:$FA$38,1,(DT$35-SUM($H$20:$H$21)))))</f>
        <v>429.75000000000051</v>
      </c>
      <c r="DU47" s="25" cm="1">
        <f t="array" ref="DU47">IF(DU$36=0,DT47,IF(DU$35&lt;=SUM($H$20:$H$21),0,INDEX($E$38:$FA$38,1,(DU$35-SUM($H$20:$H$21)))))</f>
        <v>429.75000000000051</v>
      </c>
      <c r="DV47" s="25" cm="1">
        <f t="array" ref="DV47">IF(DV$36=0,DU47,IF(DV$35&lt;=SUM($H$20:$H$21),0,INDEX($E$38:$FA$38,1,(DV$35-SUM($H$20:$H$21)))))</f>
        <v>429.75000000000051</v>
      </c>
      <c r="DW47" s="25" cm="1">
        <f t="array" ref="DW47">IF(DW$36=0,DV47,IF(DW$35&lt;=SUM($H$20:$H$21),0,INDEX($E$38:$FA$38,1,(DW$35-SUM($H$20:$H$21)))))</f>
        <v>429.75000000000051</v>
      </c>
      <c r="DX47" s="25" cm="1">
        <f t="array" ref="DX47">IF(DX$36=0,DW47,IF(DX$35&lt;=SUM($H$20:$H$21),0,INDEX($E$38:$FA$38,1,(DX$35-SUM($H$20:$H$21)))))</f>
        <v>429.75000000000051</v>
      </c>
      <c r="DY47" s="25" cm="1">
        <f t="array" ref="DY47">IF(DY$36=0,DX47,IF(DY$35&lt;=SUM($H$20:$H$21),0,INDEX($E$38:$FA$38,1,(DY$35-SUM($H$20:$H$21)))))</f>
        <v>429.75000000000051</v>
      </c>
      <c r="DZ47" s="25" cm="1">
        <f t="array" ref="DZ47">IF(DZ$36=0,DY47,IF(DZ$35&lt;=SUM($H$20:$H$21),0,INDEX($E$38:$FA$38,1,(DZ$35-SUM($H$20:$H$21)))))</f>
        <v>429.75000000000051</v>
      </c>
      <c r="EA47" s="25" cm="1">
        <f t="array" ref="EA47">IF(EA$36=0,DZ47,IF(EA$35&lt;=SUM($H$20:$H$21),0,INDEX($E$38:$FA$38,1,(EA$35-SUM($H$20:$H$21)))))</f>
        <v>429.75000000000051</v>
      </c>
      <c r="EB47" s="25" cm="1">
        <f t="array" ref="EB47">IF(EB$36=0,EA47,IF(EB$35&lt;=SUM($H$20:$H$21),0,INDEX($E$38:$FA$38,1,(EB$35-SUM($H$20:$H$21)))))</f>
        <v>429.75000000000051</v>
      </c>
      <c r="EC47" s="25" cm="1">
        <f t="array" ref="EC47">IF(EC$36=0,EB47,IF(EC$35&lt;=SUM($H$20:$H$21),0,INDEX($E$38:$FA$38,1,(EC$35-SUM($H$20:$H$21)))))</f>
        <v>429.75000000000051</v>
      </c>
      <c r="ED47" s="25" cm="1">
        <f t="array" ref="ED47">IF(ED$36=0,EC47,IF(ED$35&lt;=SUM($H$20:$H$21),0,INDEX($E$38:$FA$38,1,(ED$35-SUM($H$20:$H$21)))))</f>
        <v>429.75000000000051</v>
      </c>
      <c r="EE47" s="25" cm="1">
        <f t="array" ref="EE47">IF(EE$36=0,ED47,IF(EE$35&lt;=SUM($H$20:$H$21),0,INDEX($E$38:$FA$38,1,(EE$35-SUM($H$20:$H$21)))))</f>
        <v>429.75000000000051</v>
      </c>
      <c r="EF47" s="25" cm="1">
        <f t="array" ref="EF47">IF(EF$36=0,EE47,IF(EF$35&lt;=SUM($H$20:$H$21),0,INDEX($E$38:$FA$38,1,(EF$35-SUM($H$20:$H$21)))))</f>
        <v>429.75000000000051</v>
      </c>
      <c r="EG47" s="25" cm="1">
        <f t="array" ref="EG47">IF(EG$36=0,EF47,IF(EG$35&lt;=SUM($H$20:$H$21),0,INDEX($E$38:$FA$38,1,(EG$35-SUM($H$20:$H$21)))))</f>
        <v>429.75000000000051</v>
      </c>
      <c r="EH47" s="25" cm="1">
        <f t="array" ref="EH47">IF(EH$36=0,EG47,IF(EH$35&lt;=SUM($H$20:$H$21),0,INDEX($E$38:$FA$38,1,(EH$35-SUM($H$20:$H$21)))))</f>
        <v>429.75000000000051</v>
      </c>
      <c r="EI47" s="25" cm="1">
        <f t="array" ref="EI47">IF(EI$36=0,EH47,IF(EI$35&lt;=SUM($H$20:$H$21),0,INDEX($E$38:$FA$38,1,(EI$35-SUM($H$20:$H$21)))))</f>
        <v>429.75000000000051</v>
      </c>
      <c r="EJ47" s="25" cm="1">
        <f t="array" ref="EJ47">IF(EJ$36=0,EI47,IF(EJ$35&lt;=SUM($H$20:$H$21),0,INDEX($E$38:$FA$38,1,(EJ$35-SUM($H$20:$H$21)))))</f>
        <v>429.75000000000051</v>
      </c>
      <c r="EK47" s="25" cm="1">
        <f t="array" ref="EK47">IF(EK$36=0,EJ47,IF(EK$35&lt;=SUM($H$20:$H$21),0,INDEX($E$38:$FA$38,1,(EK$35-SUM($H$20:$H$21)))))</f>
        <v>429.75000000000051</v>
      </c>
      <c r="EL47" s="25" cm="1">
        <f t="array" ref="EL47">IF(EL$36=0,EK47,IF(EL$35&lt;=SUM($H$20:$H$21),0,INDEX($E$38:$FA$38,1,(EL$35-SUM($H$20:$H$21)))))</f>
        <v>429.75000000000051</v>
      </c>
      <c r="EM47" s="25" cm="1">
        <f t="array" ref="EM47">IF(EM$36=0,EL47,IF(EM$35&lt;=SUM($H$20:$H$21),0,INDEX($E$38:$FA$38,1,(EM$35-SUM($H$20:$H$21)))))</f>
        <v>429.75000000000051</v>
      </c>
      <c r="EN47" s="25" cm="1">
        <f t="array" ref="EN47">IF(EN$36=0,EM47,IF(EN$35&lt;=SUM($H$20:$H$21),0,INDEX($E$38:$FA$38,1,(EN$35-SUM($H$20:$H$21)))))</f>
        <v>429.75000000000051</v>
      </c>
      <c r="EO47" s="25" cm="1">
        <f t="array" ref="EO47">IF(EO$36=0,EN47,IF(EO$35&lt;=SUM($H$20:$H$21),0,INDEX($E$38:$FA$38,1,(EO$35-SUM($H$20:$H$21)))))</f>
        <v>429.75000000000051</v>
      </c>
      <c r="EP47" s="25" cm="1">
        <f t="array" ref="EP47">IF(EP$36=0,EO47,IF(EP$35&lt;=SUM($H$20:$H$21),0,INDEX($E$38:$FA$38,1,(EP$35-SUM($H$20:$H$21)))))</f>
        <v>429.75000000000051</v>
      </c>
      <c r="EQ47" s="25" cm="1">
        <f t="array" ref="EQ47">IF(EQ$36=0,EP47,IF(EQ$35&lt;=SUM($H$20:$H$21),0,INDEX($E$38:$FA$38,1,(EQ$35-SUM($H$20:$H$21)))))</f>
        <v>429.75000000000051</v>
      </c>
      <c r="ER47" s="25" cm="1">
        <f t="array" ref="ER47">IF(ER$36=0,EQ47,IF(ER$35&lt;=SUM($H$20:$H$21),0,INDEX($E$38:$FA$38,1,(ER$35-SUM($H$20:$H$21)))))</f>
        <v>429.75000000000051</v>
      </c>
      <c r="ES47" s="25" cm="1">
        <f t="array" ref="ES47">IF(ES$36=0,ER47,IF(ES$35&lt;=SUM($H$20:$H$21),0,INDEX($E$38:$FA$38,1,(ES$35-SUM($H$20:$H$21)))))</f>
        <v>429.75000000000051</v>
      </c>
      <c r="ET47" s="25" cm="1">
        <f t="array" ref="ET47">IF(ET$36=0,ES47,IF(ET$35&lt;=SUM($H$20:$H$21),0,INDEX($E$38:$FA$38,1,(ET$35-SUM($H$20:$H$21)))))</f>
        <v>429.75000000000051</v>
      </c>
      <c r="EU47" s="25" cm="1">
        <f t="array" ref="EU47">IF(EU$36=0,ET47,IF(EU$35&lt;=SUM($H$20:$H$21),0,INDEX($E$38:$FA$38,1,(EU$35-SUM($H$20:$H$21)))))</f>
        <v>429.75000000000051</v>
      </c>
      <c r="EV47" s="25" cm="1">
        <f t="array" ref="EV47">IF(EV$36=0,EU47,IF(EV$35&lt;=SUM($H$20:$H$21),0,INDEX($E$38:$FA$38,1,(EV$35-SUM($H$20:$H$21)))))</f>
        <v>429.75000000000051</v>
      </c>
      <c r="EW47" s="25" cm="1">
        <f t="array" ref="EW47">IF(EW$36=0,EV47,IF(EW$35&lt;=SUM($H$20:$H$21),0,INDEX($E$38:$FA$38,1,(EW$35-SUM($H$20:$H$21)))))</f>
        <v>429.75000000000051</v>
      </c>
      <c r="EX47" s="25" cm="1">
        <f t="array" ref="EX47">IF(EX$36=0,EW47,IF(EX$35&lt;=SUM($H$20:$H$21),0,INDEX($E$38:$FA$38,1,(EX$35-SUM($H$20:$H$21)))))</f>
        <v>429.75000000000051</v>
      </c>
      <c r="EY47" s="25" cm="1">
        <f t="array" ref="EY47">IF(EY$36=0,EX47,IF(EY$35&lt;=SUM($H$20:$H$21),0,INDEX($E$38:$FA$38,1,(EY$35-SUM($H$20:$H$21)))))</f>
        <v>429.75000000000051</v>
      </c>
      <c r="EZ47" s="25" cm="1">
        <f t="array" ref="EZ47">IF(EZ$36=0,EY47,IF(EZ$35&lt;=SUM($H$20:$H$21),0,INDEX($E$38:$FA$38,1,(EZ$35-SUM($H$20:$H$21)))))</f>
        <v>429.75000000000051</v>
      </c>
      <c r="FA47" s="26" cm="1">
        <f t="array" ref="FA47">IF(FA$36=0,EZ47,IF(FA$35&lt;=SUM($H$20:$H$21),0,INDEX($E$38:$FA$38,1,(FA$35-SUM($H$20:$H$21)))))</f>
        <v>429.75000000000051</v>
      </c>
      <c r="FB47" s="55">
        <f t="shared" si="10"/>
        <v>429.75000000000051</v>
      </c>
      <c r="FC47" s="46">
        <f t="shared" si="17"/>
        <v>107493.75000000026</v>
      </c>
      <c r="FD47" s="47">
        <f t="shared" si="6"/>
        <v>54821.812500000131</v>
      </c>
    </row>
    <row r="48" spans="1:160" ht="17" hidden="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1"/>
      <c r="FC48" s="1"/>
      <c r="FD48" s="1"/>
    </row>
    <row r="49" spans="1:160" ht="17" hidden="1" customHeight="1" x14ac:dyDescent="0.2">
      <c r="A49" s="1"/>
      <c r="B49" s="52">
        <f>ROUNDDOWN(C19/7,0)</f>
        <v>52</v>
      </c>
      <c r="C49" s="5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1"/>
      <c r="FC49" s="1"/>
      <c r="FD49" s="1"/>
    </row>
    <row r="50" spans="1:160" ht="17" hidden="1" customHeight="1" x14ac:dyDescent="0.2">
      <c r="A50" s="1"/>
      <c r="B50" s="52">
        <f>ROUNDDOWN(($C$19/7)-G$20,0)</f>
        <v>51</v>
      </c>
      <c r="C50" s="52">
        <f>ROUNDDOWN(($C$19/7)-H$20,0)</f>
        <v>51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1"/>
      <c r="FC50" s="1"/>
      <c r="FD50" s="1"/>
    </row>
    <row r="51" spans="1:160" ht="17" hidden="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1"/>
      <c r="FC51" s="1"/>
      <c r="FD51" s="1"/>
    </row>
    <row r="52" spans="1:160" ht="17" hidden="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1"/>
      <c r="FC52" s="1"/>
      <c r="FD52" s="1"/>
    </row>
    <row r="53" spans="1:160" ht="17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1"/>
      <c r="FC53" s="1"/>
      <c r="FD53" s="1"/>
    </row>
    <row r="54" spans="1:160" ht="17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1"/>
      <c r="FC54" s="1"/>
      <c r="FD54" s="1"/>
    </row>
    <row r="55" spans="1:160" ht="17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1"/>
      <c r="FC55" s="1"/>
      <c r="FD55" s="1"/>
    </row>
    <row r="56" spans="1:160" ht="17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1"/>
      <c r="FC56" s="1"/>
      <c r="FD56" s="1"/>
    </row>
    <row r="57" spans="1:160" ht="17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1"/>
      <c r="FC57" s="1"/>
      <c r="FD57" s="1"/>
    </row>
    <row r="58" spans="1:160" ht="17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1"/>
      <c r="FC58" s="1"/>
      <c r="FD58" s="1"/>
    </row>
    <row r="59" spans="1:160" ht="17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1"/>
      <c r="FC59" s="1"/>
      <c r="FD59" s="1"/>
    </row>
    <row r="60" spans="1:160" ht="17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1"/>
      <c r="FC60" s="1"/>
      <c r="FD60" s="1"/>
    </row>
    <row r="61" spans="1:160" ht="17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1"/>
      <c r="FC61" s="1"/>
      <c r="FD61" s="1"/>
    </row>
    <row r="62" spans="1:160" ht="17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1"/>
      <c r="FC62" s="1"/>
      <c r="FD62" s="1"/>
    </row>
    <row r="63" spans="1:160" ht="17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1"/>
      <c r="FC63" s="1"/>
      <c r="FD63" s="1"/>
    </row>
    <row r="64" spans="1:160" ht="17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1"/>
      <c r="FC64" s="1"/>
      <c r="FD64" s="1"/>
    </row>
    <row r="65" spans="1:160" ht="17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1"/>
      <c r="FC65" s="1"/>
      <c r="FD65" s="1"/>
    </row>
    <row r="66" spans="1:160" ht="17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1"/>
      <c r="FC66" s="1"/>
      <c r="FD66" s="1"/>
    </row>
    <row r="67" spans="1:160" ht="17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1"/>
      <c r="FC67" s="1"/>
      <c r="FD67" s="1"/>
    </row>
    <row r="68" spans="1:160" ht="17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1"/>
      <c r="FC68" s="1"/>
      <c r="FD68" s="1"/>
    </row>
    <row r="69" spans="1:160" ht="17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1"/>
      <c r="FC69" s="1"/>
      <c r="FD69" s="1"/>
    </row>
    <row r="70" spans="1:160" ht="17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1"/>
      <c r="FC70" s="1"/>
      <c r="FD70" s="1"/>
    </row>
    <row r="71" spans="1:160" ht="17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1"/>
      <c r="FC71" s="1"/>
      <c r="FD71" s="1"/>
    </row>
    <row r="72" spans="1:160" ht="17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1"/>
      <c r="FC72" s="1"/>
      <c r="FD72" s="1"/>
    </row>
    <row r="73" spans="1:160" ht="17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1"/>
      <c r="FC73" s="1"/>
      <c r="FD73" s="1"/>
    </row>
    <row r="74" spans="1:160" ht="17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1"/>
      <c r="FC74" s="1"/>
      <c r="FD74" s="1"/>
    </row>
    <row r="75" spans="1:160" ht="17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1"/>
      <c r="FC75" s="1"/>
      <c r="FD75" s="1"/>
    </row>
    <row r="76" spans="1:160" ht="17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1"/>
      <c r="FC76" s="1"/>
      <c r="FD76" s="1"/>
    </row>
    <row r="77" spans="1:160" ht="17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1"/>
      <c r="FC77" s="1"/>
      <c r="FD77" s="1"/>
    </row>
    <row r="78" spans="1:160" ht="17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1"/>
      <c r="FC78" s="1"/>
      <c r="FD78" s="1"/>
    </row>
    <row r="79" spans="1:160" ht="17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1"/>
      <c r="FC79" s="1"/>
      <c r="FD79" s="1"/>
    </row>
    <row r="80" spans="1:160" ht="17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1"/>
      <c r="FC80" s="1"/>
      <c r="FD80" s="1"/>
    </row>
    <row r="81" spans="1:160" ht="17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1"/>
      <c r="FC81" s="1"/>
      <c r="FD81" s="1"/>
    </row>
    <row r="82" spans="1:160" ht="17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1"/>
      <c r="FC82" s="1"/>
      <c r="FD82" s="1"/>
    </row>
    <row r="83" spans="1:160" ht="1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1"/>
      <c r="FC83" s="1"/>
      <c r="FD83" s="1"/>
    </row>
    <row r="84" spans="1:160" ht="17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1"/>
      <c r="FC84" s="1"/>
      <c r="FD84" s="1"/>
    </row>
    <row r="85" spans="1:160" ht="17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1"/>
      <c r="FC85" s="1"/>
      <c r="FD85" s="1"/>
    </row>
    <row r="86" spans="1:160" ht="17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1"/>
      <c r="FC86" s="1"/>
      <c r="FD86" s="1"/>
    </row>
    <row r="87" spans="1:160" ht="17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1"/>
      <c r="FC87" s="1"/>
      <c r="FD87" s="1"/>
    </row>
    <row r="88" spans="1:160" ht="17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1"/>
      <c r="FC88" s="1"/>
      <c r="FD88" s="1"/>
    </row>
    <row r="89" spans="1:160" ht="17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1"/>
      <c r="FC89" s="1"/>
      <c r="FD89" s="1"/>
    </row>
    <row r="90" spans="1:160" ht="1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1"/>
      <c r="FC90" s="1"/>
      <c r="FD90" s="1"/>
    </row>
    <row r="91" spans="1:160" ht="17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1"/>
      <c r="FC91" s="1"/>
      <c r="FD91" s="1"/>
    </row>
    <row r="92" spans="1:160" ht="17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1"/>
      <c r="FC92" s="1"/>
      <c r="FD92" s="1"/>
    </row>
    <row r="93" spans="1:160" ht="17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1"/>
      <c r="FC93" s="1"/>
      <c r="FD93" s="1"/>
    </row>
    <row r="94" spans="1:160" ht="17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1"/>
      <c r="FC94" s="1"/>
      <c r="FD94" s="1"/>
    </row>
    <row r="95" spans="1:160" ht="17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1"/>
      <c r="FC95" s="1"/>
      <c r="FD95" s="1"/>
    </row>
    <row r="96" spans="1:160" ht="17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1"/>
      <c r="FC96" s="1"/>
      <c r="FD96" s="1"/>
    </row>
    <row r="97" spans="1:160" ht="17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1"/>
      <c r="FC97" s="1"/>
      <c r="FD97" s="1"/>
    </row>
    <row r="98" spans="1:160" ht="17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1"/>
      <c r="FC98" s="1"/>
      <c r="FD98" s="1"/>
    </row>
    <row r="99" spans="1:160" ht="17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1"/>
      <c r="FC99" s="1"/>
      <c r="FD99" s="1"/>
    </row>
    <row r="100" spans="1:160" ht="17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1"/>
      <c r="FC100" s="1"/>
      <c r="FD100" s="1"/>
    </row>
    <row r="101" spans="1:160" ht="17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1"/>
      <c r="FC101" s="1"/>
      <c r="FD101" s="1"/>
    </row>
    <row r="102" spans="1:160" ht="17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1"/>
      <c r="FC102" s="1"/>
      <c r="FD102" s="1"/>
    </row>
    <row r="103" spans="1:160" ht="17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1"/>
      <c r="FC103" s="1"/>
      <c r="FD103" s="1"/>
    </row>
    <row r="104" spans="1:160" ht="17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1"/>
      <c r="FC104" s="1"/>
      <c r="FD104" s="1"/>
    </row>
    <row r="105" spans="1:160" ht="17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1"/>
      <c r="FC105" s="1"/>
      <c r="FD105" s="1"/>
    </row>
    <row r="106" spans="1:160" ht="17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1"/>
      <c r="FC106" s="1"/>
      <c r="FD106" s="1"/>
    </row>
    <row r="107" spans="1:160" ht="17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1"/>
      <c r="FC107" s="1"/>
      <c r="FD107" s="1"/>
    </row>
    <row r="108" spans="1:160" ht="17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1"/>
      <c r="FC108" s="1"/>
      <c r="FD108" s="1"/>
    </row>
    <row r="109" spans="1:160" ht="17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1"/>
      <c r="FC109" s="1"/>
      <c r="FD109" s="1"/>
    </row>
    <row r="110" spans="1:160" ht="17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1"/>
      <c r="FC110" s="1"/>
      <c r="FD110" s="1"/>
    </row>
    <row r="111" spans="1:160" ht="17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1"/>
      <c r="FC111" s="1"/>
      <c r="FD111" s="1"/>
    </row>
    <row r="112" spans="1:160" ht="17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1"/>
      <c r="FC112" s="1"/>
      <c r="FD112" s="1"/>
    </row>
    <row r="113" spans="1:160" ht="17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1"/>
      <c r="FC113" s="1"/>
      <c r="FD113" s="1"/>
    </row>
    <row r="114" spans="1:160" ht="17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1"/>
      <c r="FC114" s="1"/>
      <c r="FD114" s="1"/>
    </row>
    <row r="115" spans="1:160" ht="17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1"/>
      <c r="FC115" s="1"/>
      <c r="FD115" s="1"/>
    </row>
    <row r="116" spans="1:160" ht="17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1"/>
      <c r="FC116" s="1"/>
      <c r="FD116" s="1"/>
    </row>
    <row r="117" spans="1:160" ht="17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1"/>
      <c r="FC117" s="1"/>
      <c r="FD117" s="1"/>
    </row>
    <row r="118" spans="1:160" ht="17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1"/>
      <c r="FC118" s="1"/>
      <c r="FD118" s="1"/>
    </row>
    <row r="119" spans="1:160" ht="17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1"/>
      <c r="FC119" s="1"/>
      <c r="FD119" s="1"/>
    </row>
    <row r="120" spans="1:160" ht="17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1"/>
      <c r="FC120" s="1"/>
      <c r="FD120" s="1"/>
    </row>
    <row r="121" spans="1:160" ht="17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1"/>
      <c r="FC121" s="1"/>
      <c r="FD121" s="1"/>
    </row>
    <row r="122" spans="1:160" ht="17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1"/>
      <c r="FC122" s="1"/>
      <c r="FD122" s="1"/>
    </row>
    <row r="123" spans="1:160" ht="17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1"/>
      <c r="FC123" s="1"/>
      <c r="FD123" s="1"/>
    </row>
    <row r="124" spans="1:160" ht="17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1"/>
      <c r="FC124" s="1"/>
      <c r="FD124" s="1"/>
    </row>
    <row r="125" spans="1:160" ht="17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1"/>
      <c r="FC125" s="1"/>
      <c r="FD125" s="1"/>
    </row>
    <row r="126" spans="1:160" ht="17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1"/>
      <c r="FC126" s="1"/>
      <c r="FD126" s="1"/>
    </row>
    <row r="127" spans="1:160" ht="17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1"/>
      <c r="FC127" s="1"/>
      <c r="FD127" s="1"/>
    </row>
    <row r="128" spans="1:160" ht="17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1"/>
      <c r="FC128" s="1"/>
      <c r="FD128" s="1"/>
    </row>
    <row r="129" spans="1:160" ht="17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1"/>
      <c r="FC129" s="1"/>
      <c r="FD129" s="1"/>
    </row>
    <row r="130" spans="1:160" ht="17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1"/>
      <c r="FC130" s="1"/>
      <c r="FD130" s="1"/>
    </row>
    <row r="131" spans="1:160" ht="17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1"/>
      <c r="FC131" s="1"/>
      <c r="FD131" s="1"/>
    </row>
    <row r="132" spans="1:160" ht="17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1"/>
      <c r="FC132" s="1"/>
      <c r="FD132" s="1"/>
    </row>
    <row r="133" spans="1:160" ht="17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1"/>
      <c r="FC133" s="1"/>
      <c r="FD133" s="1"/>
    </row>
    <row r="134" spans="1:160" ht="17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1"/>
      <c r="FC134" s="1"/>
      <c r="FD134" s="1"/>
    </row>
    <row r="135" spans="1:160" ht="17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1"/>
      <c r="FC135" s="1"/>
      <c r="FD135" s="1"/>
    </row>
    <row r="136" spans="1:160" ht="17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1"/>
      <c r="FC136" s="1"/>
      <c r="FD136" s="1"/>
    </row>
    <row r="137" spans="1:160" ht="17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1"/>
      <c r="FC137" s="1"/>
      <c r="FD137" s="1"/>
    </row>
    <row r="138" spans="1:160" ht="17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1"/>
      <c r="FC138" s="1"/>
      <c r="FD138" s="1"/>
    </row>
    <row r="139" spans="1:160" ht="17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1"/>
      <c r="FC139" s="1"/>
      <c r="FD139" s="1"/>
    </row>
    <row r="140" spans="1:160" ht="17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1"/>
      <c r="FC140" s="1"/>
      <c r="FD140" s="1"/>
    </row>
    <row r="141" spans="1:160" ht="17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1"/>
      <c r="FC141" s="1"/>
      <c r="FD141" s="1"/>
    </row>
    <row r="142" spans="1:160" ht="17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1"/>
      <c r="FC142" s="1"/>
      <c r="FD142" s="1"/>
    </row>
    <row r="143" spans="1:160" ht="17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1"/>
      <c r="FC143" s="1"/>
      <c r="FD143" s="1"/>
    </row>
    <row r="144" spans="1:160" ht="17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1"/>
      <c r="FC144" s="1"/>
      <c r="FD144" s="1"/>
    </row>
    <row r="145" spans="1:160" ht="17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1"/>
      <c r="FC145" s="1"/>
      <c r="FD145" s="1"/>
    </row>
    <row r="146" spans="1:160" ht="17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1"/>
      <c r="FC146" s="1"/>
      <c r="FD146" s="1"/>
    </row>
    <row r="147" spans="1:160" ht="17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1"/>
      <c r="FC147" s="1"/>
      <c r="FD147" s="1"/>
    </row>
    <row r="148" spans="1:160" ht="17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1"/>
      <c r="FC148" s="1"/>
      <c r="FD148" s="1"/>
    </row>
    <row r="149" spans="1:160" ht="17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1"/>
      <c r="FC149" s="1"/>
      <c r="FD149" s="1"/>
    </row>
    <row r="150" spans="1:160" ht="17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1"/>
      <c r="FC150" s="1"/>
      <c r="FD150" s="1"/>
    </row>
    <row r="151" spans="1:160" ht="17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1"/>
      <c r="FC151" s="1"/>
      <c r="FD151" s="1"/>
    </row>
    <row r="152" spans="1:160" ht="17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1"/>
      <c r="FC152" s="1"/>
      <c r="FD152" s="1"/>
    </row>
    <row r="153" spans="1:160" ht="17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1"/>
      <c r="FC153" s="1"/>
      <c r="FD153" s="1"/>
    </row>
    <row r="154" spans="1:160" ht="17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1"/>
      <c r="FC154" s="1"/>
      <c r="FD154" s="1"/>
    </row>
    <row r="155" spans="1:160" ht="17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1"/>
      <c r="FC155" s="1"/>
      <c r="FD155" s="1"/>
    </row>
    <row r="156" spans="1:160" ht="17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1"/>
      <c r="FC156" s="1"/>
      <c r="FD156" s="1"/>
    </row>
    <row r="157" spans="1:160" ht="17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1"/>
      <c r="FC157" s="1"/>
      <c r="FD157" s="1"/>
    </row>
    <row r="158" spans="1:160" ht="17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1"/>
      <c r="FC158" s="1"/>
      <c r="FD158" s="1"/>
    </row>
    <row r="159" spans="1:160" ht="17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1"/>
      <c r="FC159" s="1"/>
      <c r="FD159" s="1"/>
    </row>
    <row r="160" spans="1:160" ht="17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1"/>
      <c r="FC160" s="1"/>
      <c r="FD160" s="1"/>
    </row>
    <row r="161" spans="1:160" ht="17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1"/>
      <c r="FC161" s="1"/>
      <c r="FD161" s="1"/>
    </row>
    <row r="162" spans="1:160" ht="17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1"/>
      <c r="FC162" s="1"/>
      <c r="FD162" s="1"/>
    </row>
    <row r="163" spans="1:160" ht="17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1"/>
      <c r="FC163" s="1"/>
      <c r="FD163" s="1"/>
    </row>
    <row r="164" spans="1:160" ht="17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1"/>
      <c r="FC164" s="1"/>
      <c r="FD164" s="1"/>
    </row>
    <row r="165" spans="1:160" ht="17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1"/>
      <c r="FC165" s="1"/>
      <c r="FD165" s="1"/>
    </row>
    <row r="166" spans="1:160" ht="17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1"/>
      <c r="FC166" s="1"/>
      <c r="FD166" s="1"/>
    </row>
    <row r="167" spans="1:160" ht="17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1"/>
      <c r="FC167" s="1"/>
      <c r="FD167" s="1"/>
    </row>
    <row r="168" spans="1:160" ht="17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1"/>
      <c r="FC168" s="1"/>
      <c r="FD168" s="1"/>
    </row>
    <row r="169" spans="1:160" ht="17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1"/>
      <c r="FC169" s="1"/>
      <c r="FD169" s="1"/>
    </row>
    <row r="170" spans="1:160" ht="17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1"/>
      <c r="FC170" s="1"/>
      <c r="FD170" s="1"/>
    </row>
    <row r="171" spans="1:160" ht="17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1"/>
      <c r="FC171" s="1"/>
      <c r="FD171" s="1"/>
    </row>
    <row r="172" spans="1:160" ht="17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1"/>
      <c r="FC172" s="1"/>
      <c r="FD172" s="1"/>
    </row>
    <row r="173" spans="1:160" ht="17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1"/>
      <c r="FC173" s="1"/>
      <c r="FD173" s="1"/>
    </row>
    <row r="174" spans="1:160" ht="17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1"/>
      <c r="FC174" s="1"/>
      <c r="FD174" s="1"/>
    </row>
    <row r="175" spans="1:160" ht="17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1"/>
      <c r="FC175" s="1"/>
      <c r="FD175" s="1"/>
    </row>
    <row r="176" spans="1:160" ht="17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1"/>
      <c r="FC176" s="1"/>
      <c r="FD176" s="1"/>
    </row>
    <row r="177" spans="1:160" ht="17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1"/>
      <c r="FC177" s="1"/>
      <c r="FD177" s="1"/>
    </row>
    <row r="178" spans="1:160" ht="17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1"/>
      <c r="FC178" s="1"/>
      <c r="FD178" s="1"/>
    </row>
    <row r="179" spans="1:160" ht="17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1"/>
      <c r="FC179" s="1"/>
      <c r="FD179" s="1"/>
    </row>
    <row r="180" spans="1:160" ht="17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1"/>
      <c r="FC180" s="1"/>
      <c r="FD180" s="1"/>
    </row>
    <row r="181" spans="1:160" ht="17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1"/>
      <c r="FC181" s="1"/>
      <c r="FD181" s="1"/>
    </row>
    <row r="182" spans="1:160" ht="17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1"/>
      <c r="FC182" s="1"/>
      <c r="FD182" s="1"/>
    </row>
    <row r="183" spans="1:160" ht="17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1"/>
      <c r="FC183" s="1"/>
      <c r="FD183" s="1"/>
    </row>
    <row r="184" spans="1:160" ht="17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1"/>
      <c r="FC184" s="1"/>
      <c r="FD184" s="1"/>
    </row>
    <row r="185" spans="1:160" ht="17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1"/>
      <c r="FC185" s="1"/>
      <c r="FD185" s="1"/>
    </row>
    <row r="186" spans="1:160" ht="17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1"/>
      <c r="FC186" s="1"/>
      <c r="FD186" s="1"/>
    </row>
    <row r="187" spans="1:160" ht="17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1"/>
      <c r="FC187" s="1"/>
      <c r="FD187" s="1"/>
    </row>
    <row r="188" spans="1:160" ht="17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1"/>
      <c r="FC188" s="1"/>
      <c r="FD188" s="1"/>
    </row>
    <row r="189" spans="1:160" ht="17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1"/>
      <c r="FC189" s="1"/>
      <c r="FD189" s="1"/>
    </row>
    <row r="190" spans="1:160" ht="17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1"/>
      <c r="FC190" s="1"/>
      <c r="FD190" s="1"/>
    </row>
    <row r="191" spans="1:160" ht="17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1"/>
      <c r="FC191" s="1"/>
      <c r="FD191" s="1"/>
    </row>
    <row r="192" spans="1:160" ht="17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1"/>
      <c r="FC192" s="1"/>
      <c r="FD192" s="1"/>
    </row>
    <row r="193" spans="1:160" ht="17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1"/>
      <c r="FC193" s="1"/>
      <c r="FD193" s="1"/>
    </row>
    <row r="194" spans="1:160" ht="17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1"/>
      <c r="FC194" s="1"/>
      <c r="FD194" s="1"/>
    </row>
    <row r="195" spans="1:160" ht="17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1"/>
      <c r="FC195" s="1"/>
      <c r="FD195" s="1"/>
    </row>
    <row r="196" spans="1:160" ht="17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1"/>
      <c r="FC196" s="1"/>
      <c r="FD196" s="1"/>
    </row>
    <row r="197" spans="1:160" ht="17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1"/>
      <c r="FC197" s="1"/>
      <c r="FD197" s="1"/>
    </row>
    <row r="198" spans="1:160" ht="17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1"/>
      <c r="FC198" s="1"/>
      <c r="FD198" s="1"/>
    </row>
    <row r="199" spans="1:160" ht="17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1"/>
      <c r="FC199" s="1"/>
      <c r="FD199" s="1"/>
    </row>
    <row r="200" spans="1:160" ht="17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1"/>
      <c r="FC200" s="1"/>
      <c r="FD200" s="1"/>
    </row>
    <row r="201" spans="1:160" ht="17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1"/>
      <c r="FC201" s="1"/>
      <c r="FD201" s="1"/>
    </row>
    <row r="202" spans="1:160" ht="17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1"/>
      <c r="FC202" s="1"/>
      <c r="FD202" s="1"/>
    </row>
    <row r="203" spans="1:160" ht="17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1"/>
      <c r="FC203" s="1"/>
      <c r="FD203" s="1"/>
    </row>
    <row r="204" spans="1:160" ht="17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1"/>
      <c r="FC204" s="1"/>
      <c r="FD204" s="1"/>
    </row>
    <row r="205" spans="1:160" ht="17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1"/>
      <c r="FC205" s="1"/>
      <c r="FD205" s="1"/>
    </row>
    <row r="206" spans="1:160" ht="17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1"/>
      <c r="FC206" s="1"/>
      <c r="FD206" s="1"/>
    </row>
    <row r="207" spans="1:160" ht="17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1"/>
      <c r="FC207" s="1"/>
      <c r="FD207" s="1"/>
    </row>
    <row r="208" spans="1:160" ht="17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1"/>
      <c r="FC208" s="1"/>
      <c r="FD208" s="1"/>
    </row>
    <row r="209" spans="1:160" ht="17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1"/>
      <c r="FC209" s="1"/>
      <c r="FD209" s="1"/>
    </row>
    <row r="210" spans="1:160" ht="17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1"/>
      <c r="FC210" s="1"/>
      <c r="FD210" s="1"/>
    </row>
    <row r="211" spans="1:160" ht="17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1"/>
      <c r="FC211" s="1"/>
      <c r="FD211" s="1"/>
    </row>
    <row r="212" spans="1:160" ht="17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1"/>
      <c r="FC212" s="1"/>
      <c r="FD212" s="1"/>
    </row>
    <row r="213" spans="1:160" ht="17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1"/>
      <c r="FC213" s="1"/>
      <c r="FD213" s="1"/>
    </row>
    <row r="214" spans="1:160" ht="17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1"/>
      <c r="FC214" s="1"/>
      <c r="FD214" s="1"/>
    </row>
    <row r="215" spans="1:160" ht="17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1"/>
      <c r="FC215" s="1"/>
      <c r="FD215" s="1"/>
    </row>
    <row r="216" spans="1:160" ht="17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1"/>
      <c r="FC216" s="1"/>
      <c r="FD216" s="1"/>
    </row>
    <row r="217" spans="1:160" ht="17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1"/>
      <c r="FC217" s="1"/>
      <c r="FD217" s="1"/>
    </row>
    <row r="218" spans="1:160" ht="17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1"/>
      <c r="FC218" s="1"/>
      <c r="FD218" s="1"/>
    </row>
    <row r="219" spans="1:160" ht="17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1"/>
      <c r="FC219" s="1"/>
      <c r="FD219" s="1"/>
    </row>
    <row r="220" spans="1:160" ht="17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1"/>
      <c r="FC220" s="1"/>
      <c r="FD220" s="1"/>
    </row>
    <row r="221" spans="1:160" ht="17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1"/>
      <c r="FC221" s="1"/>
      <c r="FD221" s="1"/>
    </row>
    <row r="222" spans="1:160" ht="17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1"/>
      <c r="FC222" s="1"/>
      <c r="FD222" s="1"/>
    </row>
    <row r="223" spans="1:160" ht="17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1"/>
      <c r="FC223" s="1"/>
      <c r="FD223" s="1"/>
    </row>
    <row r="224" spans="1:160" ht="17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1"/>
      <c r="FC224" s="1"/>
      <c r="FD224" s="1"/>
    </row>
    <row r="225" spans="1:160" ht="17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1"/>
      <c r="FC225" s="1"/>
      <c r="FD225" s="1"/>
    </row>
    <row r="226" spans="1:160" ht="17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1"/>
      <c r="FC226" s="1"/>
      <c r="FD226" s="1"/>
    </row>
    <row r="227" spans="1:160" ht="17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1"/>
      <c r="FC227" s="1"/>
      <c r="FD227" s="1"/>
    </row>
    <row r="228" spans="1:160" ht="17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1"/>
      <c r="FC228" s="1"/>
      <c r="FD228" s="1"/>
    </row>
    <row r="229" spans="1:160" ht="17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1"/>
      <c r="FC229" s="1"/>
      <c r="FD229" s="1"/>
    </row>
    <row r="230" spans="1:160" ht="17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1"/>
      <c r="FC230" s="1"/>
      <c r="FD230" s="1"/>
    </row>
    <row r="231" spans="1:160" ht="17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1"/>
      <c r="FC231" s="1"/>
      <c r="FD231" s="1"/>
    </row>
    <row r="232" spans="1:160" ht="17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1"/>
      <c r="FC232" s="1"/>
      <c r="FD232" s="1"/>
    </row>
    <row r="233" spans="1:160" ht="17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1"/>
      <c r="FC233" s="1"/>
      <c r="FD233" s="1"/>
    </row>
    <row r="234" spans="1:160" ht="17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1"/>
      <c r="FC234" s="1"/>
      <c r="FD234" s="1"/>
    </row>
    <row r="235" spans="1:160" ht="17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1"/>
      <c r="FC235" s="1"/>
      <c r="FD235" s="1"/>
    </row>
    <row r="236" spans="1:160" ht="17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1"/>
      <c r="FC236" s="1"/>
      <c r="FD236" s="1"/>
    </row>
    <row r="237" spans="1:160" ht="17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1"/>
      <c r="FC237" s="1"/>
      <c r="FD237" s="1"/>
    </row>
    <row r="238" spans="1:160" ht="17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1"/>
      <c r="FC238" s="1"/>
      <c r="FD238" s="1"/>
    </row>
    <row r="239" spans="1:160" ht="17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1"/>
      <c r="FC239" s="1"/>
      <c r="FD239" s="1"/>
    </row>
    <row r="240" spans="1:160" ht="17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1"/>
      <c r="FC240" s="1"/>
      <c r="FD240" s="1"/>
    </row>
    <row r="241" spans="1:160" ht="17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1"/>
      <c r="FC241" s="1"/>
      <c r="FD241" s="1"/>
    </row>
    <row r="242" spans="1:160" ht="17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1"/>
      <c r="FC242" s="1"/>
      <c r="FD242" s="1"/>
    </row>
    <row r="243" spans="1:160" ht="17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1"/>
      <c r="FC243" s="1"/>
      <c r="FD243" s="1"/>
    </row>
    <row r="244" spans="1:160" ht="17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1"/>
      <c r="FC244" s="1"/>
      <c r="FD244" s="1"/>
    </row>
    <row r="245" spans="1:160" ht="17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1"/>
      <c r="FC245" s="1"/>
      <c r="FD245" s="1"/>
    </row>
    <row r="246" spans="1:160" ht="17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1"/>
      <c r="FC246" s="1"/>
      <c r="FD246" s="1"/>
    </row>
    <row r="247" spans="1:160" ht="17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1"/>
      <c r="FC247" s="1"/>
      <c r="FD247" s="1"/>
    </row>
    <row r="248" spans="1:160" ht="17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1"/>
      <c r="FC248" s="1"/>
      <c r="FD248" s="1"/>
    </row>
    <row r="249" spans="1:160" ht="17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1"/>
      <c r="FC249" s="1"/>
      <c r="FD249" s="1"/>
    </row>
    <row r="250" spans="1:160" ht="17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1"/>
      <c r="FC250" s="1"/>
      <c r="FD250" s="1"/>
    </row>
    <row r="251" spans="1:160" ht="17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1"/>
      <c r="FC251" s="1"/>
      <c r="FD251" s="1"/>
    </row>
    <row r="252" spans="1:160" ht="17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1"/>
      <c r="FC252" s="1"/>
      <c r="FD252" s="1"/>
    </row>
    <row r="253" spans="1:160" ht="17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1"/>
      <c r="FC253" s="1"/>
      <c r="FD253" s="1"/>
    </row>
    <row r="254" spans="1:160" ht="17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1"/>
      <c r="FC254" s="1"/>
      <c r="FD254" s="1"/>
    </row>
    <row r="255" spans="1:160" ht="17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1"/>
      <c r="FC255" s="1"/>
      <c r="FD255" s="1"/>
    </row>
    <row r="256" spans="1:160" ht="17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1"/>
      <c r="FC256" s="1"/>
      <c r="FD256" s="1"/>
    </row>
    <row r="257" spans="1:160" ht="17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1"/>
      <c r="FC257" s="1"/>
      <c r="FD257" s="1"/>
    </row>
    <row r="258" spans="1:160" ht="17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1"/>
      <c r="FC258" s="1"/>
      <c r="FD258" s="1"/>
    </row>
    <row r="259" spans="1:160" ht="17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1"/>
      <c r="FC259" s="1"/>
      <c r="FD259" s="1"/>
    </row>
    <row r="260" spans="1:160" ht="17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1"/>
      <c r="FC260" s="1"/>
      <c r="FD260" s="1"/>
    </row>
    <row r="261" spans="1:160" ht="17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1"/>
      <c r="FC261" s="1"/>
      <c r="FD261" s="1"/>
    </row>
    <row r="262" spans="1:160" ht="17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1"/>
      <c r="FC262" s="1"/>
      <c r="FD262" s="1"/>
    </row>
    <row r="263" spans="1:160" ht="17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1"/>
      <c r="FC263" s="1"/>
      <c r="FD263" s="1"/>
    </row>
    <row r="264" spans="1:160" ht="17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1"/>
      <c r="FC264" s="1"/>
      <c r="FD264" s="1"/>
    </row>
    <row r="265" spans="1:160" ht="17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1"/>
      <c r="FC265" s="1"/>
      <c r="FD265" s="1"/>
    </row>
    <row r="266" spans="1:160" ht="17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1"/>
      <c r="FC266" s="1"/>
      <c r="FD266" s="1"/>
    </row>
    <row r="267" spans="1:160" ht="17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1"/>
      <c r="FC267" s="1"/>
      <c r="FD267" s="1"/>
    </row>
    <row r="268" spans="1:160" ht="17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1"/>
      <c r="FC268" s="1"/>
      <c r="FD268" s="1"/>
    </row>
    <row r="269" spans="1:160" ht="17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1"/>
      <c r="FC269" s="1"/>
      <c r="FD269" s="1"/>
    </row>
    <row r="270" spans="1:160" ht="17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1"/>
      <c r="FC270" s="1"/>
      <c r="FD270" s="1"/>
    </row>
    <row r="271" spans="1:160" ht="17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1"/>
      <c r="FC271" s="1"/>
      <c r="FD271" s="1"/>
    </row>
    <row r="272" spans="1:160" ht="17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1"/>
      <c r="FC272" s="1"/>
      <c r="FD272" s="1"/>
    </row>
    <row r="273" spans="1:160" ht="17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1"/>
      <c r="FC273" s="1"/>
      <c r="FD273" s="1"/>
    </row>
    <row r="274" spans="1:160" ht="17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1"/>
      <c r="FC274" s="1"/>
      <c r="FD274" s="1"/>
    </row>
    <row r="275" spans="1:160" ht="17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1"/>
      <c r="FC275" s="1"/>
      <c r="FD275" s="1"/>
    </row>
    <row r="276" spans="1:160" ht="17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1"/>
      <c r="FC276" s="1"/>
      <c r="FD276" s="1"/>
    </row>
    <row r="277" spans="1:160" ht="17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1"/>
      <c r="FC277" s="1"/>
      <c r="FD277" s="1"/>
    </row>
    <row r="278" spans="1:160" ht="17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1"/>
      <c r="FC278" s="1"/>
      <c r="FD278" s="1"/>
    </row>
    <row r="279" spans="1:160" ht="17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1"/>
      <c r="FC279" s="1"/>
      <c r="FD279" s="1"/>
    </row>
    <row r="280" spans="1:160" ht="17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1"/>
      <c r="FC280" s="1"/>
      <c r="FD280" s="1"/>
    </row>
    <row r="281" spans="1:160" ht="17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1"/>
      <c r="FC281" s="1"/>
      <c r="FD281" s="1"/>
    </row>
    <row r="282" spans="1:160" ht="17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1"/>
      <c r="FC282" s="1"/>
      <c r="FD282" s="1"/>
    </row>
    <row r="283" spans="1:160" ht="17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1"/>
      <c r="FC283" s="1"/>
      <c r="FD283" s="1"/>
    </row>
    <row r="284" spans="1:160" ht="17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1"/>
      <c r="FC284" s="1"/>
      <c r="FD284" s="1"/>
    </row>
    <row r="285" spans="1:160" ht="17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1"/>
      <c r="FC285" s="1"/>
      <c r="FD285" s="1"/>
    </row>
    <row r="286" spans="1:160" ht="17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1"/>
      <c r="FC286" s="1"/>
      <c r="FD286" s="1"/>
    </row>
    <row r="287" spans="1:160" ht="17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1"/>
      <c r="FC287" s="1"/>
      <c r="FD287" s="1"/>
    </row>
    <row r="288" spans="1:160" ht="17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1"/>
      <c r="FC288" s="1"/>
      <c r="FD288" s="1"/>
    </row>
    <row r="289" spans="1:160" ht="17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1"/>
      <c r="FC289" s="1"/>
      <c r="FD289" s="1"/>
    </row>
    <row r="290" spans="1:160" ht="17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1"/>
      <c r="FC290" s="1"/>
      <c r="FD290" s="1"/>
    </row>
    <row r="291" spans="1:160" ht="17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1"/>
      <c r="FC291" s="1"/>
      <c r="FD291" s="1"/>
    </row>
    <row r="292" spans="1:160" ht="17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1"/>
      <c r="FC292" s="1"/>
      <c r="FD292" s="1"/>
    </row>
    <row r="293" spans="1:160" ht="17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1"/>
      <c r="FC293" s="1"/>
      <c r="FD293" s="1"/>
    </row>
    <row r="294" spans="1:160" ht="17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1"/>
      <c r="FC294" s="1"/>
      <c r="FD294" s="1"/>
    </row>
    <row r="295" spans="1:160" ht="17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1"/>
      <c r="FC295" s="1"/>
      <c r="FD295" s="1"/>
    </row>
    <row r="296" spans="1:160" ht="17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1"/>
      <c r="FC296" s="1"/>
      <c r="FD296" s="1"/>
    </row>
    <row r="297" spans="1:160" ht="17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1"/>
      <c r="FC297" s="1"/>
      <c r="FD297" s="1"/>
    </row>
    <row r="298" spans="1:160" ht="17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1"/>
      <c r="FC298" s="1"/>
      <c r="FD298" s="1"/>
    </row>
    <row r="299" spans="1:160" ht="17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1"/>
      <c r="FC299" s="1"/>
      <c r="FD299" s="1"/>
    </row>
    <row r="300" spans="1:160" ht="17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1"/>
      <c r="FC300" s="1"/>
      <c r="FD300" s="1"/>
    </row>
    <row r="301" spans="1:160" ht="17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1"/>
      <c r="FC301" s="1"/>
      <c r="FD301" s="1"/>
    </row>
    <row r="302" spans="1:160" ht="17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1"/>
      <c r="FC302" s="1"/>
      <c r="FD302" s="1"/>
    </row>
    <row r="303" spans="1:160" ht="17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1"/>
      <c r="FC303" s="1"/>
      <c r="FD303" s="1"/>
    </row>
    <row r="304" spans="1:160" ht="17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1"/>
      <c r="FC304" s="1"/>
      <c r="FD304" s="1"/>
    </row>
    <row r="305" spans="1:160" ht="17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1"/>
      <c r="FC305" s="1"/>
      <c r="FD305" s="1"/>
    </row>
    <row r="306" spans="1:160" ht="17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1"/>
      <c r="FC306" s="1"/>
      <c r="FD306" s="1"/>
    </row>
    <row r="307" spans="1:160" ht="17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1"/>
      <c r="FC307" s="1"/>
      <c r="FD307" s="1"/>
    </row>
    <row r="308" spans="1:160" ht="17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1"/>
      <c r="FC308" s="1"/>
      <c r="FD308" s="1"/>
    </row>
    <row r="309" spans="1:160" ht="17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1"/>
      <c r="FC309" s="1"/>
      <c r="FD309" s="1"/>
    </row>
    <row r="310" spans="1:160" ht="17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1"/>
      <c r="FC310" s="1"/>
      <c r="FD310" s="1"/>
    </row>
    <row r="311" spans="1:160" ht="17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1"/>
      <c r="FC311" s="1"/>
      <c r="FD311" s="1"/>
    </row>
    <row r="312" spans="1:160" ht="17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1"/>
      <c r="FC312" s="1"/>
      <c r="FD312" s="1"/>
    </row>
    <row r="313" spans="1:160" ht="17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1"/>
      <c r="FC313" s="1"/>
      <c r="FD313" s="1"/>
    </row>
    <row r="314" spans="1:160" ht="17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1"/>
      <c r="FC314" s="1"/>
      <c r="FD314" s="1"/>
    </row>
    <row r="315" spans="1:160" ht="17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1"/>
      <c r="FC315" s="1"/>
      <c r="FD315" s="1"/>
    </row>
    <row r="316" spans="1:160" ht="17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1"/>
      <c r="FC316" s="1"/>
      <c r="FD316" s="1"/>
    </row>
    <row r="317" spans="1:160" ht="17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1"/>
      <c r="FC317" s="1"/>
      <c r="FD317" s="1"/>
    </row>
    <row r="318" spans="1:160" ht="17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1"/>
      <c r="FC318" s="1"/>
      <c r="FD318" s="1"/>
    </row>
    <row r="319" spans="1:160" ht="17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1"/>
      <c r="FC319" s="1"/>
      <c r="FD319" s="1"/>
    </row>
    <row r="320" spans="1:160" ht="17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1"/>
      <c r="FC320" s="1"/>
      <c r="FD320" s="1"/>
    </row>
    <row r="321" spans="1:160" ht="17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1"/>
      <c r="FC321" s="1"/>
      <c r="FD321" s="1"/>
    </row>
    <row r="322" spans="1:160" ht="17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1"/>
      <c r="FC322" s="1"/>
      <c r="FD322" s="1"/>
    </row>
    <row r="323" spans="1:160" ht="17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1"/>
      <c r="FC323" s="1"/>
      <c r="FD323" s="1"/>
    </row>
    <row r="324" spans="1:160" ht="17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1"/>
      <c r="FC324" s="1"/>
      <c r="FD324" s="1"/>
    </row>
    <row r="325" spans="1:160" ht="17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1"/>
      <c r="FC325" s="1"/>
      <c r="FD325" s="1"/>
    </row>
    <row r="326" spans="1:160" ht="17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1"/>
      <c r="FC326" s="1"/>
      <c r="FD326" s="1"/>
    </row>
    <row r="327" spans="1:160" ht="17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1"/>
      <c r="FC327" s="1"/>
      <c r="FD327" s="1"/>
    </row>
    <row r="328" spans="1:160" ht="17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1"/>
      <c r="FC328" s="1"/>
      <c r="FD328" s="1"/>
    </row>
    <row r="329" spans="1:160" ht="17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1"/>
      <c r="FC329" s="1"/>
      <c r="FD329" s="1"/>
    </row>
    <row r="330" spans="1:160" ht="17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1"/>
      <c r="FC330" s="1"/>
      <c r="FD330" s="1"/>
    </row>
    <row r="331" spans="1:160" ht="17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1"/>
      <c r="FC331" s="1"/>
      <c r="FD331" s="1"/>
    </row>
    <row r="332" spans="1:160" ht="17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1"/>
      <c r="FC332" s="1"/>
      <c r="FD332" s="1"/>
    </row>
    <row r="333" spans="1:160" ht="17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1"/>
      <c r="FC333" s="1"/>
      <c r="FD333" s="1"/>
    </row>
    <row r="334" spans="1:160" ht="17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1"/>
      <c r="FC334" s="1"/>
      <c r="FD334" s="1"/>
    </row>
    <row r="335" spans="1:160" ht="17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1"/>
      <c r="FC335" s="1"/>
      <c r="FD335" s="1"/>
    </row>
    <row r="336" spans="1:160" ht="17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1"/>
      <c r="FC336" s="1"/>
      <c r="FD336" s="1"/>
    </row>
    <row r="337" spans="1:160" ht="17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1"/>
      <c r="FC337" s="1"/>
      <c r="FD337" s="1"/>
    </row>
    <row r="338" spans="1:160" ht="17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1"/>
      <c r="FC338" s="1"/>
      <c r="FD338" s="1"/>
    </row>
    <row r="339" spans="1:160" ht="17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1"/>
      <c r="FC339" s="1"/>
      <c r="FD339" s="1"/>
    </row>
    <row r="340" spans="1:160" ht="17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1"/>
      <c r="FC340" s="1"/>
      <c r="FD340" s="1"/>
    </row>
    <row r="341" spans="1:160" ht="17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1"/>
      <c r="FC341" s="1"/>
      <c r="FD341" s="1"/>
    </row>
    <row r="342" spans="1:160" ht="17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1"/>
      <c r="FC342" s="1"/>
      <c r="FD342" s="1"/>
    </row>
    <row r="343" spans="1:160" ht="17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1"/>
      <c r="FC343" s="1"/>
      <c r="FD343" s="1"/>
    </row>
    <row r="344" spans="1:160" ht="17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1"/>
      <c r="FC344" s="1"/>
      <c r="FD344" s="1"/>
    </row>
    <row r="345" spans="1:160" ht="17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1"/>
      <c r="FC345" s="1"/>
      <c r="FD345" s="1"/>
    </row>
    <row r="346" spans="1:160" ht="17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1"/>
      <c r="FC346" s="1"/>
      <c r="FD346" s="1"/>
    </row>
    <row r="347" spans="1:160" ht="17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1"/>
      <c r="FC347" s="1"/>
      <c r="FD347" s="1"/>
    </row>
    <row r="348" spans="1:160" ht="17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1"/>
      <c r="FC348" s="1"/>
      <c r="FD348" s="1"/>
    </row>
    <row r="349" spans="1:160" ht="17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1"/>
      <c r="FC349" s="1"/>
      <c r="FD349" s="1"/>
    </row>
    <row r="350" spans="1:160" ht="17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1"/>
      <c r="FC350" s="1"/>
      <c r="FD350" s="1"/>
    </row>
    <row r="351" spans="1:160" ht="17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1"/>
      <c r="FC351" s="1"/>
      <c r="FD351" s="1"/>
    </row>
    <row r="352" spans="1:160" ht="17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1"/>
      <c r="FC352" s="1"/>
      <c r="FD352" s="1"/>
    </row>
    <row r="353" spans="1:160" ht="17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1"/>
      <c r="FC353" s="1"/>
      <c r="FD353" s="1"/>
    </row>
    <row r="354" spans="1:160" ht="17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1"/>
      <c r="FC354" s="1"/>
      <c r="FD354" s="1"/>
    </row>
    <row r="355" spans="1:160" ht="17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1"/>
      <c r="FC355" s="1"/>
      <c r="FD355" s="1"/>
    </row>
    <row r="356" spans="1:160" ht="17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1"/>
      <c r="FC356" s="1"/>
      <c r="FD356" s="1"/>
    </row>
    <row r="357" spans="1:160" ht="17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1"/>
      <c r="FC357" s="1"/>
      <c r="FD357" s="1"/>
    </row>
    <row r="358" spans="1:160" ht="17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28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1"/>
      <c r="FC358" s="1"/>
      <c r="FD358" s="1"/>
    </row>
    <row r="359" spans="1:160" ht="17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1"/>
      <c r="FC359" s="1"/>
      <c r="FD359" s="1"/>
    </row>
    <row r="360" spans="1:160" ht="17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1"/>
      <c r="FC360" s="1"/>
      <c r="FD360" s="1"/>
    </row>
    <row r="361" spans="1:160" ht="17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1"/>
      <c r="FC361" s="1"/>
      <c r="FD361" s="1"/>
    </row>
    <row r="362" spans="1:160" ht="17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1"/>
      <c r="FC362" s="1"/>
      <c r="FD362" s="1"/>
    </row>
    <row r="363" spans="1:160" ht="17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1"/>
      <c r="FC363" s="1"/>
      <c r="FD363" s="1"/>
    </row>
    <row r="364" spans="1:160" ht="17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1"/>
      <c r="FC364" s="1"/>
      <c r="FD364" s="1"/>
    </row>
    <row r="365" spans="1:160" ht="17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1"/>
      <c r="FC365" s="1"/>
      <c r="FD365" s="1"/>
    </row>
    <row r="366" spans="1:160" ht="17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1"/>
      <c r="FC366" s="1"/>
      <c r="FD366" s="1"/>
    </row>
    <row r="367" spans="1:160" ht="17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1"/>
      <c r="FC367" s="1"/>
      <c r="FD367" s="1"/>
    </row>
    <row r="368" spans="1:160" ht="17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1"/>
      <c r="FC368" s="1"/>
      <c r="FD368" s="1"/>
    </row>
    <row r="369" spans="1:160" ht="17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1"/>
      <c r="FC369" s="1"/>
      <c r="FD369" s="1"/>
    </row>
    <row r="370" spans="1:160" ht="17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1"/>
      <c r="FC370" s="1"/>
      <c r="FD370" s="1"/>
    </row>
    <row r="371" spans="1:160" ht="17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1"/>
      <c r="FC371" s="1"/>
      <c r="FD371" s="1"/>
    </row>
    <row r="372" spans="1:160" ht="17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1"/>
      <c r="FC372" s="1"/>
      <c r="FD372" s="1"/>
    </row>
    <row r="373" spans="1:160" ht="17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1"/>
      <c r="FC373" s="1"/>
      <c r="FD373" s="1"/>
    </row>
    <row r="374" spans="1:160" ht="17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1"/>
      <c r="FC374" s="1"/>
      <c r="FD374" s="1"/>
    </row>
    <row r="375" spans="1:160" ht="17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1"/>
      <c r="FC375" s="1"/>
      <c r="FD375" s="1"/>
    </row>
    <row r="376" spans="1:160" ht="17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1"/>
      <c r="FC376" s="1"/>
      <c r="FD376" s="1"/>
    </row>
    <row r="377" spans="1:160" ht="17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1"/>
      <c r="FC377" s="1"/>
      <c r="FD377" s="1"/>
    </row>
    <row r="378" spans="1:160" ht="17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1"/>
      <c r="FC378" s="1"/>
      <c r="FD378" s="1"/>
    </row>
    <row r="379" spans="1:160" ht="17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1"/>
      <c r="FC379" s="1"/>
      <c r="FD379" s="1"/>
    </row>
    <row r="380" spans="1:160" ht="17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1"/>
      <c r="FC380" s="1"/>
      <c r="FD380" s="1"/>
    </row>
    <row r="381" spans="1:160" ht="17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1"/>
      <c r="FC381" s="1"/>
      <c r="FD381" s="1"/>
    </row>
    <row r="382" spans="1:160" ht="17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1"/>
      <c r="FC382" s="1"/>
      <c r="FD382" s="1"/>
    </row>
    <row r="383" spans="1:160" ht="17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1"/>
      <c r="FC383" s="1"/>
      <c r="FD383" s="1"/>
    </row>
    <row r="384" spans="1:160" ht="17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1"/>
      <c r="FC384" s="1"/>
      <c r="FD384" s="1"/>
    </row>
    <row r="385" spans="1:160" ht="17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1"/>
      <c r="FC385" s="1"/>
      <c r="FD385" s="1"/>
    </row>
    <row r="386" spans="1:160" ht="17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28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  <c r="EV386" s="28"/>
      <c r="EW386" s="28"/>
      <c r="EX386" s="28"/>
      <c r="EY386" s="28"/>
      <c r="EZ386" s="28"/>
      <c r="FA386" s="28"/>
      <c r="FB386" s="1"/>
      <c r="FC386" s="1"/>
      <c r="FD386" s="1"/>
    </row>
    <row r="387" spans="1:160" ht="17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  <c r="EV387" s="28"/>
      <c r="EW387" s="28"/>
      <c r="EX387" s="28"/>
      <c r="EY387" s="28"/>
      <c r="EZ387" s="28"/>
      <c r="FA387" s="28"/>
      <c r="FB387" s="1"/>
      <c r="FC387" s="1"/>
      <c r="FD387" s="1"/>
    </row>
    <row r="388" spans="1:160" ht="17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28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  <c r="EV388" s="28"/>
      <c r="EW388" s="28"/>
      <c r="EX388" s="28"/>
      <c r="EY388" s="28"/>
      <c r="EZ388" s="28"/>
      <c r="FA388" s="28"/>
      <c r="FB388" s="1"/>
      <c r="FC388" s="1"/>
      <c r="FD388" s="1"/>
    </row>
    <row r="389" spans="1:160" ht="17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28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  <c r="EV389" s="28"/>
      <c r="EW389" s="28"/>
      <c r="EX389" s="28"/>
      <c r="EY389" s="28"/>
      <c r="EZ389" s="28"/>
      <c r="FA389" s="28"/>
      <c r="FB389" s="1"/>
      <c r="FC389" s="1"/>
      <c r="FD389" s="1"/>
    </row>
    <row r="390" spans="1:160" ht="17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28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  <c r="EE390" s="28"/>
      <c r="EF390" s="28"/>
      <c r="EG390" s="28"/>
      <c r="EH390" s="28"/>
      <c r="EI390" s="28"/>
      <c r="EJ390" s="28"/>
      <c r="EK390" s="28"/>
      <c r="EL390" s="28"/>
      <c r="EM390" s="28"/>
      <c r="EN390" s="28"/>
      <c r="EO390" s="28"/>
      <c r="EP390" s="28"/>
      <c r="EQ390" s="28"/>
      <c r="ER390" s="28"/>
      <c r="ES390" s="28"/>
      <c r="ET390" s="28"/>
      <c r="EU390" s="28"/>
      <c r="EV390" s="28"/>
      <c r="EW390" s="28"/>
      <c r="EX390" s="28"/>
      <c r="EY390" s="28"/>
      <c r="EZ390" s="28"/>
      <c r="FA390" s="28"/>
      <c r="FB390" s="1"/>
      <c r="FC390" s="1"/>
      <c r="FD390" s="1"/>
    </row>
    <row r="391" spans="1:160" ht="17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28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  <c r="EE391" s="28"/>
      <c r="EF391" s="28"/>
      <c r="EG391" s="28"/>
      <c r="EH391" s="28"/>
      <c r="EI391" s="28"/>
      <c r="EJ391" s="28"/>
      <c r="EK391" s="28"/>
      <c r="EL391" s="28"/>
      <c r="EM391" s="28"/>
      <c r="EN391" s="28"/>
      <c r="EO391" s="28"/>
      <c r="EP391" s="28"/>
      <c r="EQ391" s="28"/>
      <c r="ER391" s="28"/>
      <c r="ES391" s="28"/>
      <c r="ET391" s="28"/>
      <c r="EU391" s="28"/>
      <c r="EV391" s="28"/>
      <c r="EW391" s="28"/>
      <c r="EX391" s="28"/>
      <c r="EY391" s="28"/>
      <c r="EZ391" s="28"/>
      <c r="FA391" s="28"/>
      <c r="FB391" s="1"/>
      <c r="FC391" s="1"/>
      <c r="FD391" s="1"/>
    </row>
    <row r="392" spans="1:160" ht="17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28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  <c r="EE392" s="28"/>
      <c r="EF392" s="28"/>
      <c r="EG392" s="28"/>
      <c r="EH392" s="28"/>
      <c r="EI392" s="28"/>
      <c r="EJ392" s="28"/>
      <c r="EK392" s="28"/>
      <c r="EL392" s="28"/>
      <c r="EM392" s="28"/>
      <c r="EN392" s="28"/>
      <c r="EO392" s="28"/>
      <c r="EP392" s="28"/>
      <c r="EQ392" s="28"/>
      <c r="ER392" s="28"/>
      <c r="ES392" s="28"/>
      <c r="ET392" s="28"/>
      <c r="EU392" s="28"/>
      <c r="EV392" s="28"/>
      <c r="EW392" s="28"/>
      <c r="EX392" s="28"/>
      <c r="EY392" s="28"/>
      <c r="EZ392" s="28"/>
      <c r="FA392" s="28"/>
      <c r="FB392" s="1"/>
      <c r="FC392" s="1"/>
      <c r="FD392" s="1"/>
    </row>
    <row r="393" spans="1:160" ht="17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28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  <c r="EE393" s="28"/>
      <c r="EF393" s="28"/>
      <c r="EG393" s="28"/>
      <c r="EH393" s="28"/>
      <c r="EI393" s="28"/>
      <c r="EJ393" s="28"/>
      <c r="EK393" s="28"/>
      <c r="EL393" s="28"/>
      <c r="EM393" s="28"/>
      <c r="EN393" s="28"/>
      <c r="EO393" s="28"/>
      <c r="EP393" s="28"/>
      <c r="EQ393" s="28"/>
      <c r="ER393" s="28"/>
      <c r="ES393" s="28"/>
      <c r="ET393" s="28"/>
      <c r="EU393" s="28"/>
      <c r="EV393" s="28"/>
      <c r="EW393" s="28"/>
      <c r="EX393" s="28"/>
      <c r="EY393" s="28"/>
      <c r="EZ393" s="28"/>
      <c r="FA393" s="28"/>
      <c r="FB393" s="1"/>
      <c r="FC393" s="1"/>
      <c r="FD393" s="1"/>
    </row>
    <row r="394" spans="1:160" ht="17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28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  <c r="EE394" s="28"/>
      <c r="EF394" s="28"/>
      <c r="EG394" s="28"/>
      <c r="EH394" s="28"/>
      <c r="EI394" s="28"/>
      <c r="EJ394" s="28"/>
      <c r="EK394" s="28"/>
      <c r="EL394" s="28"/>
      <c r="EM394" s="28"/>
      <c r="EN394" s="28"/>
      <c r="EO394" s="28"/>
      <c r="EP394" s="28"/>
      <c r="EQ394" s="28"/>
      <c r="ER394" s="28"/>
      <c r="ES394" s="28"/>
      <c r="ET394" s="28"/>
      <c r="EU394" s="28"/>
      <c r="EV394" s="28"/>
      <c r="EW394" s="28"/>
      <c r="EX394" s="28"/>
      <c r="EY394" s="28"/>
      <c r="EZ394" s="28"/>
      <c r="FA394" s="28"/>
      <c r="FB394" s="1"/>
      <c r="FC394" s="1"/>
      <c r="FD394" s="1"/>
    </row>
    <row r="395" spans="1:160" ht="17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28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  <c r="EE395" s="28"/>
      <c r="EF395" s="28"/>
      <c r="EG395" s="28"/>
      <c r="EH395" s="28"/>
      <c r="EI395" s="28"/>
      <c r="EJ395" s="28"/>
      <c r="EK395" s="28"/>
      <c r="EL395" s="28"/>
      <c r="EM395" s="28"/>
      <c r="EN395" s="28"/>
      <c r="EO395" s="28"/>
      <c r="EP395" s="28"/>
      <c r="EQ395" s="28"/>
      <c r="ER395" s="28"/>
      <c r="ES395" s="28"/>
      <c r="ET395" s="28"/>
      <c r="EU395" s="28"/>
      <c r="EV395" s="28"/>
      <c r="EW395" s="28"/>
      <c r="EX395" s="28"/>
      <c r="EY395" s="28"/>
      <c r="EZ395" s="28"/>
      <c r="FA395" s="28"/>
      <c r="FB395" s="1"/>
      <c r="FC395" s="1"/>
      <c r="FD395" s="1"/>
    </row>
    <row r="396" spans="1:160" ht="17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28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  <c r="EE396" s="28"/>
      <c r="EF396" s="28"/>
      <c r="EG396" s="28"/>
      <c r="EH396" s="28"/>
      <c r="EI396" s="28"/>
      <c r="EJ396" s="28"/>
      <c r="EK396" s="28"/>
      <c r="EL396" s="28"/>
      <c r="EM396" s="28"/>
      <c r="EN396" s="28"/>
      <c r="EO396" s="28"/>
      <c r="EP396" s="28"/>
      <c r="EQ396" s="28"/>
      <c r="ER396" s="28"/>
      <c r="ES396" s="28"/>
      <c r="ET396" s="28"/>
      <c r="EU396" s="28"/>
      <c r="EV396" s="28"/>
      <c r="EW396" s="28"/>
      <c r="EX396" s="28"/>
      <c r="EY396" s="28"/>
      <c r="EZ396" s="28"/>
      <c r="FA396" s="28"/>
      <c r="FB396" s="1"/>
      <c r="FC396" s="1"/>
      <c r="FD396" s="1"/>
    </row>
    <row r="397" spans="1:160" ht="17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28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  <c r="EE397" s="28"/>
      <c r="EF397" s="28"/>
      <c r="EG397" s="28"/>
      <c r="EH397" s="28"/>
      <c r="EI397" s="28"/>
      <c r="EJ397" s="28"/>
      <c r="EK397" s="28"/>
      <c r="EL397" s="28"/>
      <c r="EM397" s="28"/>
      <c r="EN397" s="28"/>
      <c r="EO397" s="28"/>
      <c r="EP397" s="28"/>
      <c r="EQ397" s="28"/>
      <c r="ER397" s="28"/>
      <c r="ES397" s="28"/>
      <c r="ET397" s="28"/>
      <c r="EU397" s="28"/>
      <c r="EV397" s="28"/>
      <c r="EW397" s="28"/>
      <c r="EX397" s="28"/>
      <c r="EY397" s="28"/>
      <c r="EZ397" s="28"/>
      <c r="FA397" s="28"/>
      <c r="FB397" s="1"/>
      <c r="FC397" s="1"/>
      <c r="FD397" s="1"/>
    </row>
    <row r="398" spans="1:160" ht="17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28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  <c r="EE398" s="28"/>
      <c r="EF398" s="28"/>
      <c r="EG398" s="28"/>
      <c r="EH398" s="28"/>
      <c r="EI398" s="28"/>
      <c r="EJ398" s="28"/>
      <c r="EK398" s="28"/>
      <c r="EL398" s="28"/>
      <c r="EM398" s="28"/>
      <c r="EN398" s="28"/>
      <c r="EO398" s="28"/>
      <c r="EP398" s="28"/>
      <c r="EQ398" s="28"/>
      <c r="ER398" s="28"/>
      <c r="ES398" s="28"/>
      <c r="ET398" s="28"/>
      <c r="EU398" s="28"/>
      <c r="EV398" s="28"/>
      <c r="EW398" s="28"/>
      <c r="EX398" s="28"/>
      <c r="EY398" s="28"/>
      <c r="EZ398" s="28"/>
      <c r="FA398" s="28"/>
      <c r="FB398" s="1"/>
      <c r="FC398" s="1"/>
      <c r="FD398" s="1"/>
    </row>
    <row r="399" spans="1:160" ht="17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28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  <c r="EE399" s="28"/>
      <c r="EF399" s="28"/>
      <c r="EG399" s="28"/>
      <c r="EH399" s="28"/>
      <c r="EI399" s="28"/>
      <c r="EJ399" s="28"/>
      <c r="EK399" s="28"/>
      <c r="EL399" s="28"/>
      <c r="EM399" s="28"/>
      <c r="EN399" s="28"/>
      <c r="EO399" s="28"/>
      <c r="EP399" s="28"/>
      <c r="EQ399" s="28"/>
      <c r="ER399" s="28"/>
      <c r="ES399" s="28"/>
      <c r="ET399" s="28"/>
      <c r="EU399" s="28"/>
      <c r="EV399" s="28"/>
      <c r="EW399" s="28"/>
      <c r="EX399" s="28"/>
      <c r="EY399" s="28"/>
      <c r="EZ399" s="28"/>
      <c r="FA399" s="28"/>
      <c r="FB399" s="1"/>
      <c r="FC399" s="1"/>
      <c r="FD399" s="1"/>
    </row>
    <row r="400" spans="1:160" ht="17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1"/>
      <c r="FC400" s="1"/>
      <c r="FD400" s="1"/>
    </row>
    <row r="401" spans="1:160" ht="17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28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  <c r="EE401" s="28"/>
      <c r="EF401" s="28"/>
      <c r="EG401" s="28"/>
      <c r="EH401" s="28"/>
      <c r="EI401" s="28"/>
      <c r="EJ401" s="28"/>
      <c r="EK401" s="28"/>
      <c r="EL401" s="28"/>
      <c r="EM401" s="28"/>
      <c r="EN401" s="28"/>
      <c r="EO401" s="28"/>
      <c r="EP401" s="28"/>
      <c r="EQ401" s="28"/>
      <c r="ER401" s="28"/>
      <c r="ES401" s="28"/>
      <c r="ET401" s="28"/>
      <c r="EU401" s="28"/>
      <c r="EV401" s="28"/>
      <c r="EW401" s="28"/>
      <c r="EX401" s="28"/>
      <c r="EY401" s="28"/>
      <c r="EZ401" s="28"/>
      <c r="FA401" s="28"/>
      <c r="FB401" s="1"/>
      <c r="FC401" s="1"/>
      <c r="FD401" s="1"/>
    </row>
    <row r="402" spans="1:160" ht="17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28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  <c r="EE402" s="28"/>
      <c r="EF402" s="28"/>
      <c r="EG402" s="28"/>
      <c r="EH402" s="28"/>
      <c r="EI402" s="28"/>
      <c r="EJ402" s="28"/>
      <c r="EK402" s="28"/>
      <c r="EL402" s="28"/>
      <c r="EM402" s="28"/>
      <c r="EN402" s="28"/>
      <c r="EO402" s="28"/>
      <c r="EP402" s="28"/>
      <c r="EQ402" s="28"/>
      <c r="ER402" s="28"/>
      <c r="ES402" s="28"/>
      <c r="ET402" s="28"/>
      <c r="EU402" s="28"/>
      <c r="EV402" s="28"/>
      <c r="EW402" s="28"/>
      <c r="EX402" s="28"/>
      <c r="EY402" s="28"/>
      <c r="EZ402" s="28"/>
      <c r="FA402" s="28"/>
      <c r="FB402" s="1"/>
      <c r="FC402" s="1"/>
      <c r="FD402" s="1"/>
    </row>
    <row r="403" spans="1:160" ht="17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28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  <c r="EV403" s="28"/>
      <c r="EW403" s="28"/>
      <c r="EX403" s="28"/>
      <c r="EY403" s="28"/>
      <c r="EZ403" s="28"/>
      <c r="FA403" s="28"/>
      <c r="FB403" s="1"/>
      <c r="FC403" s="1"/>
      <c r="FD403" s="1"/>
    </row>
    <row r="404" spans="1:160" ht="17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28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  <c r="EE404" s="28"/>
      <c r="EF404" s="28"/>
      <c r="EG404" s="28"/>
      <c r="EH404" s="28"/>
      <c r="EI404" s="28"/>
      <c r="EJ404" s="28"/>
      <c r="EK404" s="28"/>
      <c r="EL404" s="28"/>
      <c r="EM404" s="28"/>
      <c r="EN404" s="28"/>
      <c r="EO404" s="28"/>
      <c r="EP404" s="28"/>
      <c r="EQ404" s="28"/>
      <c r="ER404" s="28"/>
      <c r="ES404" s="28"/>
      <c r="ET404" s="28"/>
      <c r="EU404" s="28"/>
      <c r="EV404" s="28"/>
      <c r="EW404" s="28"/>
      <c r="EX404" s="28"/>
      <c r="EY404" s="28"/>
      <c r="EZ404" s="28"/>
      <c r="FA404" s="28"/>
      <c r="FB404" s="1"/>
      <c r="FC404" s="1"/>
      <c r="FD404" s="1"/>
    </row>
    <row r="405" spans="1:160" ht="17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1"/>
      <c r="FC405" s="1"/>
      <c r="FD405" s="1"/>
    </row>
    <row r="406" spans="1:160" ht="17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1"/>
      <c r="FC406" s="1"/>
      <c r="FD406" s="1"/>
    </row>
    <row r="407" spans="1:160" ht="17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1"/>
      <c r="FC407" s="1"/>
      <c r="FD407" s="1"/>
    </row>
    <row r="408" spans="1:160" ht="17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1"/>
      <c r="FC408" s="1"/>
      <c r="FD408" s="1"/>
    </row>
    <row r="409" spans="1:160" ht="17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1"/>
      <c r="FC409" s="1"/>
      <c r="FD409" s="1"/>
    </row>
    <row r="410" spans="1:160" ht="17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1"/>
      <c r="FC410" s="1"/>
      <c r="FD410" s="1"/>
    </row>
    <row r="411" spans="1:160" ht="17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1"/>
      <c r="FC411" s="1"/>
      <c r="FD411" s="1"/>
    </row>
    <row r="412" spans="1:160" ht="17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1"/>
      <c r="FC412" s="1"/>
      <c r="FD412" s="1"/>
    </row>
    <row r="413" spans="1:160" ht="17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1"/>
      <c r="FC413" s="1"/>
      <c r="FD413" s="1"/>
    </row>
    <row r="414" spans="1:160" ht="17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1"/>
      <c r="FC414" s="1"/>
      <c r="FD414" s="1"/>
    </row>
    <row r="415" spans="1:160" ht="17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1"/>
      <c r="FC415" s="1"/>
      <c r="FD415" s="1"/>
    </row>
    <row r="416" spans="1:160" ht="17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1"/>
      <c r="FC416" s="1"/>
      <c r="FD416" s="1"/>
    </row>
    <row r="417" spans="1:160" ht="17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1"/>
      <c r="FC417" s="1"/>
      <c r="FD417" s="1"/>
    </row>
    <row r="418" spans="1:160" ht="17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1"/>
      <c r="FC418" s="1"/>
      <c r="FD418" s="1"/>
    </row>
    <row r="419" spans="1:160" ht="17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1"/>
      <c r="FC419" s="1"/>
      <c r="FD419" s="1"/>
    </row>
    <row r="420" spans="1:160" ht="17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1"/>
      <c r="FC420" s="1"/>
      <c r="FD420" s="1"/>
    </row>
    <row r="421" spans="1:160" ht="17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28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  <c r="EV421" s="28"/>
      <c r="EW421" s="28"/>
      <c r="EX421" s="28"/>
      <c r="EY421" s="28"/>
      <c r="EZ421" s="28"/>
      <c r="FA421" s="28"/>
      <c r="FB421" s="1"/>
      <c r="FC421" s="1"/>
      <c r="FD421" s="1"/>
    </row>
    <row r="422" spans="1:160" ht="17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1"/>
      <c r="FC422" s="1"/>
      <c r="FD422" s="1"/>
    </row>
    <row r="423" spans="1:160" ht="17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1"/>
      <c r="FC423" s="1"/>
      <c r="FD423" s="1"/>
    </row>
    <row r="424" spans="1:160" ht="17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1"/>
      <c r="FC424" s="1"/>
      <c r="FD424" s="1"/>
    </row>
    <row r="425" spans="1:160" ht="17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1"/>
      <c r="FC425" s="1"/>
      <c r="FD425" s="1"/>
    </row>
    <row r="426" spans="1:160" ht="17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1"/>
      <c r="FC426" s="1"/>
      <c r="FD426" s="1"/>
    </row>
    <row r="427" spans="1:160" ht="17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1"/>
      <c r="FC427" s="1"/>
      <c r="FD427" s="1"/>
    </row>
    <row r="428" spans="1:160" ht="17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1"/>
      <c r="FC428" s="1"/>
      <c r="FD428" s="1"/>
    </row>
    <row r="429" spans="1:160" ht="17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1"/>
      <c r="FC429" s="1"/>
      <c r="FD429" s="1"/>
    </row>
    <row r="430" spans="1:160" ht="17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28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  <c r="EE430" s="28"/>
      <c r="EF430" s="28"/>
      <c r="EG430" s="28"/>
      <c r="EH430" s="28"/>
      <c r="EI430" s="28"/>
      <c r="EJ430" s="28"/>
      <c r="EK430" s="28"/>
      <c r="EL430" s="28"/>
      <c r="EM430" s="28"/>
      <c r="EN430" s="28"/>
      <c r="EO430" s="28"/>
      <c r="EP430" s="28"/>
      <c r="EQ430" s="28"/>
      <c r="ER430" s="28"/>
      <c r="ES430" s="28"/>
      <c r="ET430" s="28"/>
      <c r="EU430" s="28"/>
      <c r="EV430" s="28"/>
      <c r="EW430" s="28"/>
      <c r="EX430" s="28"/>
      <c r="EY430" s="28"/>
      <c r="EZ430" s="28"/>
      <c r="FA430" s="28"/>
      <c r="FB430" s="1"/>
      <c r="FC430" s="1"/>
      <c r="FD430" s="1"/>
    </row>
    <row r="431" spans="1:160" ht="17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28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  <c r="EV431" s="28"/>
      <c r="EW431" s="28"/>
      <c r="EX431" s="28"/>
      <c r="EY431" s="28"/>
      <c r="EZ431" s="28"/>
      <c r="FA431" s="28"/>
      <c r="FB431" s="1"/>
      <c r="FC431" s="1"/>
      <c r="FD431" s="1"/>
    </row>
    <row r="432" spans="1:160" ht="17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1"/>
      <c r="FC432" s="1"/>
      <c r="FD432" s="1"/>
    </row>
    <row r="433" spans="1:160" ht="17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  <c r="EE433" s="28"/>
      <c r="EF433" s="28"/>
      <c r="EG433" s="28"/>
      <c r="EH433" s="28"/>
      <c r="EI433" s="28"/>
      <c r="EJ433" s="28"/>
      <c r="EK433" s="28"/>
      <c r="EL433" s="28"/>
      <c r="EM433" s="28"/>
      <c r="EN433" s="28"/>
      <c r="EO433" s="28"/>
      <c r="EP433" s="28"/>
      <c r="EQ433" s="28"/>
      <c r="ER433" s="28"/>
      <c r="ES433" s="28"/>
      <c r="ET433" s="28"/>
      <c r="EU433" s="28"/>
      <c r="EV433" s="28"/>
      <c r="EW433" s="28"/>
      <c r="EX433" s="28"/>
      <c r="EY433" s="28"/>
      <c r="EZ433" s="28"/>
      <c r="FA433" s="28"/>
      <c r="FB433" s="1"/>
      <c r="FC433" s="1"/>
      <c r="FD433" s="1"/>
    </row>
    <row r="434" spans="1:160" ht="17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/>
      <c r="DF434" s="28"/>
      <c r="DG434" s="28"/>
      <c r="DH434" s="28"/>
      <c r="DI434" s="28"/>
      <c r="DJ434" s="28"/>
      <c r="DK434" s="28"/>
      <c r="DL434" s="28"/>
      <c r="DM434" s="28"/>
      <c r="DN434" s="28"/>
      <c r="DO434" s="28"/>
      <c r="DP434" s="28"/>
      <c r="DQ434" s="28"/>
      <c r="DR434" s="28"/>
      <c r="DS434" s="28"/>
      <c r="DT434" s="28"/>
      <c r="DU434" s="28"/>
      <c r="DV434" s="28"/>
      <c r="DW434" s="28"/>
      <c r="DX434" s="28"/>
      <c r="DY434" s="28"/>
      <c r="DZ434" s="28"/>
      <c r="EA434" s="28"/>
      <c r="EB434" s="28"/>
      <c r="EC434" s="28"/>
      <c r="ED434" s="28"/>
      <c r="EE434" s="28"/>
      <c r="EF434" s="28"/>
      <c r="EG434" s="28"/>
      <c r="EH434" s="28"/>
      <c r="EI434" s="28"/>
      <c r="EJ434" s="28"/>
      <c r="EK434" s="28"/>
      <c r="EL434" s="28"/>
      <c r="EM434" s="28"/>
      <c r="EN434" s="28"/>
      <c r="EO434" s="28"/>
      <c r="EP434" s="28"/>
      <c r="EQ434" s="28"/>
      <c r="ER434" s="28"/>
      <c r="ES434" s="28"/>
      <c r="ET434" s="28"/>
      <c r="EU434" s="28"/>
      <c r="EV434" s="28"/>
      <c r="EW434" s="28"/>
      <c r="EX434" s="28"/>
      <c r="EY434" s="28"/>
      <c r="EZ434" s="28"/>
      <c r="FA434" s="28"/>
      <c r="FB434" s="1"/>
      <c r="FC434" s="1"/>
      <c r="FD434" s="1"/>
    </row>
    <row r="435" spans="1:160" ht="17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  <c r="EE435" s="28"/>
      <c r="EF435" s="28"/>
      <c r="EG435" s="28"/>
      <c r="EH435" s="28"/>
      <c r="EI435" s="28"/>
      <c r="EJ435" s="28"/>
      <c r="EK435" s="28"/>
      <c r="EL435" s="28"/>
      <c r="EM435" s="28"/>
      <c r="EN435" s="28"/>
      <c r="EO435" s="28"/>
      <c r="EP435" s="28"/>
      <c r="EQ435" s="28"/>
      <c r="ER435" s="28"/>
      <c r="ES435" s="28"/>
      <c r="ET435" s="28"/>
      <c r="EU435" s="28"/>
      <c r="EV435" s="28"/>
      <c r="EW435" s="28"/>
      <c r="EX435" s="28"/>
      <c r="EY435" s="28"/>
      <c r="EZ435" s="28"/>
      <c r="FA435" s="28"/>
      <c r="FB435" s="1"/>
      <c r="FC435" s="1"/>
      <c r="FD435" s="1"/>
    </row>
    <row r="436" spans="1:160" ht="17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8"/>
      <c r="DO436" s="28"/>
      <c r="DP436" s="28"/>
      <c r="DQ436" s="28"/>
      <c r="DR436" s="28"/>
      <c r="DS436" s="28"/>
      <c r="DT436" s="28"/>
      <c r="DU436" s="28"/>
      <c r="DV436" s="28"/>
      <c r="DW436" s="28"/>
      <c r="DX436" s="28"/>
      <c r="DY436" s="28"/>
      <c r="DZ436" s="28"/>
      <c r="EA436" s="28"/>
      <c r="EB436" s="28"/>
      <c r="EC436" s="28"/>
      <c r="ED436" s="28"/>
      <c r="EE436" s="28"/>
      <c r="EF436" s="28"/>
      <c r="EG436" s="28"/>
      <c r="EH436" s="28"/>
      <c r="EI436" s="28"/>
      <c r="EJ436" s="28"/>
      <c r="EK436" s="28"/>
      <c r="EL436" s="28"/>
      <c r="EM436" s="28"/>
      <c r="EN436" s="28"/>
      <c r="EO436" s="28"/>
      <c r="EP436" s="28"/>
      <c r="EQ436" s="28"/>
      <c r="ER436" s="28"/>
      <c r="ES436" s="28"/>
      <c r="ET436" s="28"/>
      <c r="EU436" s="28"/>
      <c r="EV436" s="28"/>
      <c r="EW436" s="28"/>
      <c r="EX436" s="28"/>
      <c r="EY436" s="28"/>
      <c r="EZ436" s="28"/>
      <c r="FA436" s="28"/>
      <c r="FB436" s="1"/>
      <c r="FC436" s="1"/>
      <c r="FD436" s="1"/>
    </row>
    <row r="437" spans="1:160" ht="17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  <c r="EE437" s="28"/>
      <c r="EF437" s="28"/>
      <c r="EG437" s="28"/>
      <c r="EH437" s="28"/>
      <c r="EI437" s="28"/>
      <c r="EJ437" s="28"/>
      <c r="EK437" s="28"/>
      <c r="EL437" s="28"/>
      <c r="EM437" s="28"/>
      <c r="EN437" s="28"/>
      <c r="EO437" s="28"/>
      <c r="EP437" s="28"/>
      <c r="EQ437" s="28"/>
      <c r="ER437" s="28"/>
      <c r="ES437" s="28"/>
      <c r="ET437" s="28"/>
      <c r="EU437" s="28"/>
      <c r="EV437" s="28"/>
      <c r="EW437" s="28"/>
      <c r="EX437" s="28"/>
      <c r="EY437" s="28"/>
      <c r="EZ437" s="28"/>
      <c r="FA437" s="28"/>
      <c r="FB437" s="1"/>
      <c r="FC437" s="1"/>
      <c r="FD437" s="1"/>
    </row>
    <row r="438" spans="1:160" ht="17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  <c r="CU438" s="28"/>
      <c r="CV438" s="28"/>
      <c r="CW438" s="28"/>
      <c r="CX438" s="28"/>
      <c r="CY438" s="28"/>
      <c r="CZ438" s="28"/>
      <c r="DA438" s="28"/>
      <c r="DB438" s="28"/>
      <c r="DC438" s="28"/>
      <c r="DD438" s="28"/>
      <c r="DE438" s="28"/>
      <c r="DF438" s="28"/>
      <c r="DG438" s="28"/>
      <c r="DH438" s="28"/>
      <c r="DI438" s="28"/>
      <c r="DJ438" s="28"/>
      <c r="DK438" s="28"/>
      <c r="DL438" s="28"/>
      <c r="DM438" s="28"/>
      <c r="DN438" s="28"/>
      <c r="DO438" s="28"/>
      <c r="DP438" s="28"/>
      <c r="DQ438" s="28"/>
      <c r="DR438" s="28"/>
      <c r="DS438" s="28"/>
      <c r="DT438" s="28"/>
      <c r="DU438" s="28"/>
      <c r="DV438" s="28"/>
      <c r="DW438" s="28"/>
      <c r="DX438" s="28"/>
      <c r="DY438" s="28"/>
      <c r="DZ438" s="28"/>
      <c r="EA438" s="28"/>
      <c r="EB438" s="28"/>
      <c r="EC438" s="28"/>
      <c r="ED438" s="28"/>
      <c r="EE438" s="28"/>
      <c r="EF438" s="28"/>
      <c r="EG438" s="28"/>
      <c r="EH438" s="28"/>
      <c r="EI438" s="28"/>
      <c r="EJ438" s="28"/>
      <c r="EK438" s="28"/>
      <c r="EL438" s="28"/>
      <c r="EM438" s="28"/>
      <c r="EN438" s="28"/>
      <c r="EO438" s="28"/>
      <c r="EP438" s="28"/>
      <c r="EQ438" s="28"/>
      <c r="ER438" s="28"/>
      <c r="ES438" s="28"/>
      <c r="ET438" s="28"/>
      <c r="EU438" s="28"/>
      <c r="EV438" s="28"/>
      <c r="EW438" s="28"/>
      <c r="EX438" s="28"/>
      <c r="EY438" s="28"/>
      <c r="EZ438" s="28"/>
      <c r="FA438" s="28"/>
      <c r="FB438" s="1"/>
      <c r="FC438" s="1"/>
      <c r="FD438" s="1"/>
    </row>
    <row r="439" spans="1:160" ht="17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8"/>
      <c r="DO439" s="28"/>
      <c r="DP439" s="28"/>
      <c r="DQ439" s="28"/>
      <c r="DR439" s="28"/>
      <c r="DS439" s="28"/>
      <c r="DT439" s="28"/>
      <c r="DU439" s="28"/>
      <c r="DV439" s="28"/>
      <c r="DW439" s="28"/>
      <c r="DX439" s="28"/>
      <c r="DY439" s="28"/>
      <c r="DZ439" s="28"/>
      <c r="EA439" s="28"/>
      <c r="EB439" s="28"/>
      <c r="EC439" s="28"/>
      <c r="ED439" s="28"/>
      <c r="EE439" s="28"/>
      <c r="EF439" s="28"/>
      <c r="EG439" s="28"/>
      <c r="EH439" s="28"/>
      <c r="EI439" s="28"/>
      <c r="EJ439" s="28"/>
      <c r="EK439" s="28"/>
      <c r="EL439" s="28"/>
      <c r="EM439" s="28"/>
      <c r="EN439" s="28"/>
      <c r="EO439" s="28"/>
      <c r="EP439" s="28"/>
      <c r="EQ439" s="28"/>
      <c r="ER439" s="28"/>
      <c r="ES439" s="28"/>
      <c r="ET439" s="28"/>
      <c r="EU439" s="28"/>
      <c r="EV439" s="28"/>
      <c r="EW439" s="28"/>
      <c r="EX439" s="28"/>
      <c r="EY439" s="28"/>
      <c r="EZ439" s="28"/>
      <c r="FA439" s="28"/>
      <c r="FB439" s="1"/>
      <c r="FC439" s="1"/>
      <c r="FD439" s="1"/>
    </row>
    <row r="440" spans="1:160" ht="17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  <c r="EV440" s="28"/>
      <c r="EW440" s="28"/>
      <c r="EX440" s="28"/>
      <c r="EY440" s="28"/>
      <c r="EZ440" s="28"/>
      <c r="FA440" s="28"/>
      <c r="FB440" s="1"/>
      <c r="FC440" s="1"/>
      <c r="FD440" s="1"/>
    </row>
    <row r="441" spans="1:160" ht="17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  <c r="EV441" s="28"/>
      <c r="EW441" s="28"/>
      <c r="EX441" s="28"/>
      <c r="EY441" s="28"/>
      <c r="EZ441" s="28"/>
      <c r="FA441" s="28"/>
      <c r="FB441" s="1"/>
      <c r="FC441" s="1"/>
      <c r="FD441" s="1"/>
    </row>
    <row r="442" spans="1:160" ht="17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  <c r="EE442" s="28"/>
      <c r="EF442" s="28"/>
      <c r="EG442" s="28"/>
      <c r="EH442" s="28"/>
      <c r="EI442" s="28"/>
      <c r="EJ442" s="28"/>
      <c r="EK442" s="28"/>
      <c r="EL442" s="28"/>
      <c r="EM442" s="28"/>
      <c r="EN442" s="28"/>
      <c r="EO442" s="28"/>
      <c r="EP442" s="28"/>
      <c r="EQ442" s="28"/>
      <c r="ER442" s="28"/>
      <c r="ES442" s="28"/>
      <c r="ET442" s="28"/>
      <c r="EU442" s="28"/>
      <c r="EV442" s="28"/>
      <c r="EW442" s="28"/>
      <c r="EX442" s="28"/>
      <c r="EY442" s="28"/>
      <c r="EZ442" s="28"/>
      <c r="FA442" s="28"/>
      <c r="FB442" s="1"/>
      <c r="FC442" s="1"/>
      <c r="FD442" s="1"/>
    </row>
    <row r="443" spans="1:160" ht="17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  <c r="EE443" s="28"/>
      <c r="EF443" s="28"/>
      <c r="EG443" s="28"/>
      <c r="EH443" s="28"/>
      <c r="EI443" s="28"/>
      <c r="EJ443" s="28"/>
      <c r="EK443" s="28"/>
      <c r="EL443" s="28"/>
      <c r="EM443" s="28"/>
      <c r="EN443" s="28"/>
      <c r="EO443" s="28"/>
      <c r="EP443" s="28"/>
      <c r="EQ443" s="28"/>
      <c r="ER443" s="28"/>
      <c r="ES443" s="28"/>
      <c r="ET443" s="28"/>
      <c r="EU443" s="28"/>
      <c r="EV443" s="28"/>
      <c r="EW443" s="28"/>
      <c r="EX443" s="28"/>
      <c r="EY443" s="28"/>
      <c r="EZ443" s="28"/>
      <c r="FA443" s="28"/>
      <c r="FB443" s="1"/>
      <c r="FC443" s="1"/>
      <c r="FD443" s="1"/>
    </row>
    <row r="444" spans="1:160" ht="17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  <c r="EV444" s="28"/>
      <c r="EW444" s="28"/>
      <c r="EX444" s="28"/>
      <c r="EY444" s="28"/>
      <c r="EZ444" s="28"/>
      <c r="FA444" s="28"/>
      <c r="FB444" s="1"/>
      <c r="FC444" s="1"/>
      <c r="FD444" s="1"/>
    </row>
    <row r="445" spans="1:160" ht="17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  <c r="EV445" s="28"/>
      <c r="EW445" s="28"/>
      <c r="EX445" s="28"/>
      <c r="EY445" s="28"/>
      <c r="EZ445" s="28"/>
      <c r="FA445" s="28"/>
      <c r="FB445" s="1"/>
      <c r="FC445" s="1"/>
      <c r="FD445" s="1"/>
    </row>
    <row r="446" spans="1:160" ht="17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  <c r="EE446" s="28"/>
      <c r="EF446" s="28"/>
      <c r="EG446" s="28"/>
      <c r="EH446" s="28"/>
      <c r="EI446" s="28"/>
      <c r="EJ446" s="28"/>
      <c r="EK446" s="28"/>
      <c r="EL446" s="28"/>
      <c r="EM446" s="28"/>
      <c r="EN446" s="28"/>
      <c r="EO446" s="28"/>
      <c r="EP446" s="28"/>
      <c r="EQ446" s="28"/>
      <c r="ER446" s="28"/>
      <c r="ES446" s="28"/>
      <c r="ET446" s="28"/>
      <c r="EU446" s="28"/>
      <c r="EV446" s="28"/>
      <c r="EW446" s="28"/>
      <c r="EX446" s="28"/>
      <c r="EY446" s="28"/>
      <c r="EZ446" s="28"/>
      <c r="FA446" s="28"/>
      <c r="FB446" s="1"/>
      <c r="FC446" s="1"/>
      <c r="FD446" s="1"/>
    </row>
    <row r="447" spans="1:160" ht="17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1"/>
      <c r="FC447" s="1"/>
      <c r="FD447" s="1"/>
    </row>
    <row r="448" spans="1:160" ht="17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1"/>
      <c r="FC448" s="1"/>
      <c r="FD448" s="1"/>
    </row>
    <row r="449" spans="1:160" ht="17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1"/>
      <c r="FC449" s="1"/>
      <c r="FD449" s="1"/>
    </row>
    <row r="450" spans="1:160" ht="17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1"/>
      <c r="FC450" s="1"/>
      <c r="FD450" s="1"/>
    </row>
    <row r="451" spans="1:160" ht="17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1"/>
      <c r="FC451" s="1"/>
      <c r="FD451" s="1"/>
    </row>
    <row r="452" spans="1:160" ht="17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1"/>
      <c r="FC452" s="1"/>
      <c r="FD452" s="1"/>
    </row>
    <row r="453" spans="1:160" ht="17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1"/>
      <c r="FC453" s="1"/>
      <c r="FD453" s="1"/>
    </row>
    <row r="454" spans="1:160" ht="17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1"/>
      <c r="FC454" s="1"/>
      <c r="FD454" s="1"/>
    </row>
    <row r="455" spans="1:160" ht="17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1"/>
      <c r="FC455" s="1"/>
      <c r="FD455" s="1"/>
    </row>
    <row r="456" spans="1:160" ht="17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1"/>
      <c r="FC456" s="1"/>
      <c r="FD456" s="1"/>
    </row>
    <row r="457" spans="1:160" ht="17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1"/>
      <c r="FC457" s="1"/>
      <c r="FD457" s="1"/>
    </row>
    <row r="458" spans="1:160" ht="17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1"/>
      <c r="FC458" s="1"/>
      <c r="FD458" s="1"/>
    </row>
    <row r="459" spans="1:160" ht="17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1"/>
      <c r="FC459" s="1"/>
      <c r="FD459" s="1"/>
    </row>
    <row r="460" spans="1:160" ht="17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  <c r="EV460" s="28"/>
      <c r="EW460" s="28"/>
      <c r="EX460" s="28"/>
      <c r="EY460" s="28"/>
      <c r="EZ460" s="28"/>
      <c r="FA460" s="28"/>
      <c r="FB460" s="1"/>
      <c r="FC460" s="1"/>
      <c r="FD460" s="1"/>
    </row>
    <row r="461" spans="1:160" ht="17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  <c r="EV461" s="28"/>
      <c r="EW461" s="28"/>
      <c r="EX461" s="28"/>
      <c r="EY461" s="28"/>
      <c r="EZ461" s="28"/>
      <c r="FA461" s="28"/>
      <c r="FB461" s="1"/>
      <c r="FC461" s="1"/>
      <c r="FD461" s="1"/>
    </row>
    <row r="462" spans="1:160" ht="17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1"/>
      <c r="FC462" s="1"/>
      <c r="FD462" s="1"/>
    </row>
    <row r="463" spans="1:160" ht="17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1"/>
      <c r="FC463" s="1"/>
      <c r="FD463" s="1"/>
    </row>
    <row r="464" spans="1:160" ht="17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1"/>
      <c r="FC464" s="1"/>
      <c r="FD464" s="1"/>
    </row>
    <row r="465" spans="1:160" ht="17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1"/>
      <c r="FC465" s="1"/>
      <c r="FD465" s="1"/>
    </row>
    <row r="466" spans="1:160" ht="17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1"/>
      <c r="FC466" s="1"/>
      <c r="FD466" s="1"/>
    </row>
    <row r="467" spans="1:160" ht="17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1"/>
      <c r="FC467" s="1"/>
      <c r="FD467" s="1"/>
    </row>
    <row r="468" spans="1:160" ht="17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1"/>
      <c r="FC468" s="1"/>
      <c r="FD468" s="1"/>
    </row>
    <row r="469" spans="1:160" ht="17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1"/>
      <c r="FC469" s="1"/>
      <c r="FD469" s="1"/>
    </row>
    <row r="470" spans="1:160" ht="17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1"/>
      <c r="FC470" s="1"/>
      <c r="FD470" s="1"/>
    </row>
    <row r="471" spans="1:160" ht="17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1"/>
      <c r="FC471" s="1"/>
      <c r="FD471" s="1"/>
    </row>
    <row r="472" spans="1:160" ht="17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1"/>
      <c r="FC472" s="1"/>
      <c r="FD472" s="1"/>
    </row>
    <row r="473" spans="1:160" ht="17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1"/>
      <c r="FC473" s="1"/>
      <c r="FD473" s="1"/>
    </row>
    <row r="474" spans="1:160" ht="17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1"/>
      <c r="FC474" s="1"/>
      <c r="FD474" s="1"/>
    </row>
    <row r="475" spans="1:160" ht="17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/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8"/>
      <c r="DO475" s="28"/>
      <c r="DP475" s="28"/>
      <c r="DQ475" s="28"/>
      <c r="DR475" s="28"/>
      <c r="DS475" s="28"/>
      <c r="DT475" s="28"/>
      <c r="DU475" s="28"/>
      <c r="DV475" s="28"/>
      <c r="DW475" s="28"/>
      <c r="DX475" s="28"/>
      <c r="DY475" s="28"/>
      <c r="DZ475" s="28"/>
      <c r="EA475" s="28"/>
      <c r="EB475" s="28"/>
      <c r="EC475" s="28"/>
      <c r="ED475" s="28"/>
      <c r="EE475" s="28"/>
      <c r="EF475" s="28"/>
      <c r="EG475" s="28"/>
      <c r="EH475" s="28"/>
      <c r="EI475" s="28"/>
      <c r="EJ475" s="28"/>
      <c r="EK475" s="28"/>
      <c r="EL475" s="28"/>
      <c r="EM475" s="28"/>
      <c r="EN475" s="28"/>
      <c r="EO475" s="28"/>
      <c r="EP475" s="28"/>
      <c r="EQ475" s="28"/>
      <c r="ER475" s="28"/>
      <c r="ES475" s="28"/>
      <c r="ET475" s="28"/>
      <c r="EU475" s="28"/>
      <c r="EV475" s="28"/>
      <c r="EW475" s="28"/>
      <c r="EX475" s="28"/>
      <c r="EY475" s="28"/>
      <c r="EZ475" s="28"/>
      <c r="FA475" s="28"/>
      <c r="FB475" s="1"/>
      <c r="FC475" s="1"/>
      <c r="FD475" s="1"/>
    </row>
    <row r="476" spans="1:160" ht="17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1"/>
      <c r="FC476" s="1"/>
      <c r="FD476" s="1"/>
    </row>
    <row r="477" spans="1:160" ht="17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  <c r="CU477" s="28"/>
      <c r="CV477" s="28"/>
      <c r="CW477" s="28"/>
      <c r="CX477" s="28"/>
      <c r="CY477" s="28"/>
      <c r="CZ477" s="28"/>
      <c r="DA477" s="28"/>
      <c r="DB477" s="28"/>
      <c r="DC477" s="28"/>
      <c r="DD477" s="28"/>
      <c r="DE477" s="28"/>
      <c r="DF477" s="28"/>
      <c r="DG477" s="28"/>
      <c r="DH477" s="28"/>
      <c r="DI477" s="28"/>
      <c r="DJ477" s="28"/>
      <c r="DK477" s="28"/>
      <c r="DL477" s="28"/>
      <c r="DM477" s="28"/>
      <c r="DN477" s="28"/>
      <c r="DO477" s="28"/>
      <c r="DP477" s="28"/>
      <c r="DQ477" s="28"/>
      <c r="DR477" s="28"/>
      <c r="DS477" s="28"/>
      <c r="DT477" s="28"/>
      <c r="DU477" s="28"/>
      <c r="DV477" s="28"/>
      <c r="DW477" s="28"/>
      <c r="DX477" s="28"/>
      <c r="DY477" s="28"/>
      <c r="DZ477" s="28"/>
      <c r="EA477" s="28"/>
      <c r="EB477" s="28"/>
      <c r="EC477" s="28"/>
      <c r="ED477" s="28"/>
      <c r="EE477" s="28"/>
      <c r="EF477" s="28"/>
      <c r="EG477" s="28"/>
      <c r="EH477" s="28"/>
      <c r="EI477" s="28"/>
      <c r="EJ477" s="28"/>
      <c r="EK477" s="28"/>
      <c r="EL477" s="28"/>
      <c r="EM477" s="28"/>
      <c r="EN477" s="28"/>
      <c r="EO477" s="28"/>
      <c r="EP477" s="28"/>
      <c r="EQ477" s="28"/>
      <c r="ER477" s="28"/>
      <c r="ES477" s="28"/>
      <c r="ET477" s="28"/>
      <c r="EU477" s="28"/>
      <c r="EV477" s="28"/>
      <c r="EW477" s="28"/>
      <c r="EX477" s="28"/>
      <c r="EY477" s="28"/>
      <c r="EZ477" s="28"/>
      <c r="FA477" s="28"/>
      <c r="FB477" s="1"/>
      <c r="FC477" s="1"/>
      <c r="FD477" s="1"/>
    </row>
    <row r="478" spans="1:160" ht="17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8"/>
      <c r="DO478" s="28"/>
      <c r="DP478" s="28"/>
      <c r="DQ478" s="28"/>
      <c r="DR478" s="28"/>
      <c r="DS478" s="28"/>
      <c r="DT478" s="28"/>
      <c r="DU478" s="28"/>
      <c r="DV478" s="28"/>
      <c r="DW478" s="28"/>
      <c r="DX478" s="28"/>
      <c r="DY478" s="28"/>
      <c r="DZ478" s="28"/>
      <c r="EA478" s="28"/>
      <c r="EB478" s="28"/>
      <c r="EC478" s="28"/>
      <c r="ED478" s="28"/>
      <c r="EE478" s="28"/>
      <c r="EF478" s="28"/>
      <c r="EG478" s="28"/>
      <c r="EH478" s="28"/>
      <c r="EI478" s="28"/>
      <c r="EJ478" s="28"/>
      <c r="EK478" s="28"/>
      <c r="EL478" s="28"/>
      <c r="EM478" s="28"/>
      <c r="EN478" s="28"/>
      <c r="EO478" s="28"/>
      <c r="EP478" s="28"/>
      <c r="EQ478" s="28"/>
      <c r="ER478" s="28"/>
      <c r="ES478" s="28"/>
      <c r="ET478" s="28"/>
      <c r="EU478" s="28"/>
      <c r="EV478" s="28"/>
      <c r="EW478" s="28"/>
      <c r="EX478" s="28"/>
      <c r="EY478" s="28"/>
      <c r="EZ478" s="28"/>
      <c r="FA478" s="28"/>
      <c r="FB478" s="1"/>
      <c r="FC478" s="1"/>
      <c r="FD478" s="1"/>
    </row>
    <row r="479" spans="1:160" ht="17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8"/>
      <c r="DO479" s="28"/>
      <c r="DP479" s="28"/>
      <c r="DQ479" s="28"/>
      <c r="DR479" s="28"/>
      <c r="DS479" s="28"/>
      <c r="DT479" s="28"/>
      <c r="DU479" s="28"/>
      <c r="DV479" s="28"/>
      <c r="DW479" s="28"/>
      <c r="DX479" s="28"/>
      <c r="DY479" s="28"/>
      <c r="DZ479" s="28"/>
      <c r="EA479" s="28"/>
      <c r="EB479" s="28"/>
      <c r="EC479" s="28"/>
      <c r="ED479" s="28"/>
      <c r="EE479" s="28"/>
      <c r="EF479" s="28"/>
      <c r="EG479" s="28"/>
      <c r="EH479" s="28"/>
      <c r="EI479" s="28"/>
      <c r="EJ479" s="28"/>
      <c r="EK479" s="28"/>
      <c r="EL479" s="28"/>
      <c r="EM479" s="28"/>
      <c r="EN479" s="28"/>
      <c r="EO479" s="28"/>
      <c r="EP479" s="28"/>
      <c r="EQ479" s="28"/>
      <c r="ER479" s="28"/>
      <c r="ES479" s="28"/>
      <c r="ET479" s="28"/>
      <c r="EU479" s="28"/>
      <c r="EV479" s="28"/>
      <c r="EW479" s="28"/>
      <c r="EX479" s="28"/>
      <c r="EY479" s="28"/>
      <c r="EZ479" s="28"/>
      <c r="FA479" s="28"/>
      <c r="FB479" s="1"/>
      <c r="FC479" s="1"/>
      <c r="FD479" s="1"/>
    </row>
    <row r="480" spans="1:160" ht="17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  <c r="CU480" s="28"/>
      <c r="CV480" s="28"/>
      <c r="CW480" s="28"/>
      <c r="CX480" s="28"/>
      <c r="CY480" s="28"/>
      <c r="CZ480" s="28"/>
      <c r="DA480" s="28"/>
      <c r="DB480" s="28"/>
      <c r="DC480" s="28"/>
      <c r="DD480" s="28"/>
      <c r="DE480" s="28"/>
      <c r="DF480" s="28"/>
      <c r="DG480" s="28"/>
      <c r="DH480" s="28"/>
      <c r="DI480" s="28"/>
      <c r="DJ480" s="28"/>
      <c r="DK480" s="28"/>
      <c r="DL480" s="28"/>
      <c r="DM480" s="28"/>
      <c r="DN480" s="28"/>
      <c r="DO480" s="28"/>
      <c r="DP480" s="28"/>
      <c r="DQ480" s="28"/>
      <c r="DR480" s="28"/>
      <c r="DS480" s="28"/>
      <c r="DT480" s="28"/>
      <c r="DU480" s="28"/>
      <c r="DV480" s="28"/>
      <c r="DW480" s="28"/>
      <c r="DX480" s="28"/>
      <c r="DY480" s="28"/>
      <c r="DZ480" s="28"/>
      <c r="EA480" s="28"/>
      <c r="EB480" s="28"/>
      <c r="EC480" s="28"/>
      <c r="ED480" s="28"/>
      <c r="EE480" s="28"/>
      <c r="EF480" s="28"/>
      <c r="EG480" s="28"/>
      <c r="EH480" s="28"/>
      <c r="EI480" s="28"/>
      <c r="EJ480" s="28"/>
      <c r="EK480" s="28"/>
      <c r="EL480" s="28"/>
      <c r="EM480" s="28"/>
      <c r="EN480" s="28"/>
      <c r="EO480" s="28"/>
      <c r="EP480" s="28"/>
      <c r="EQ480" s="28"/>
      <c r="ER480" s="28"/>
      <c r="ES480" s="28"/>
      <c r="ET480" s="28"/>
      <c r="EU480" s="28"/>
      <c r="EV480" s="28"/>
      <c r="EW480" s="28"/>
      <c r="EX480" s="28"/>
      <c r="EY480" s="28"/>
      <c r="EZ480" s="28"/>
      <c r="FA480" s="28"/>
      <c r="FB480" s="1"/>
      <c r="FC480" s="1"/>
      <c r="FD480" s="1"/>
    </row>
    <row r="481" spans="1:160" ht="17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1"/>
      <c r="FC481" s="1"/>
      <c r="FD481" s="1"/>
    </row>
    <row r="482" spans="1:160" ht="17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  <c r="CU482" s="28"/>
      <c r="CV482" s="28"/>
      <c r="CW482" s="28"/>
      <c r="CX482" s="28"/>
      <c r="CY482" s="28"/>
      <c r="CZ482" s="28"/>
      <c r="DA482" s="28"/>
      <c r="DB482" s="28"/>
      <c r="DC482" s="28"/>
      <c r="DD482" s="28"/>
      <c r="DE482" s="28"/>
      <c r="DF482" s="28"/>
      <c r="DG482" s="28"/>
      <c r="DH482" s="28"/>
      <c r="DI482" s="28"/>
      <c r="DJ482" s="28"/>
      <c r="DK482" s="28"/>
      <c r="DL482" s="28"/>
      <c r="DM482" s="28"/>
      <c r="DN482" s="28"/>
      <c r="DO482" s="28"/>
      <c r="DP482" s="28"/>
      <c r="DQ482" s="28"/>
      <c r="DR482" s="28"/>
      <c r="DS482" s="28"/>
      <c r="DT482" s="28"/>
      <c r="DU482" s="28"/>
      <c r="DV482" s="28"/>
      <c r="DW482" s="28"/>
      <c r="DX482" s="28"/>
      <c r="DY482" s="28"/>
      <c r="DZ482" s="28"/>
      <c r="EA482" s="28"/>
      <c r="EB482" s="28"/>
      <c r="EC482" s="28"/>
      <c r="ED482" s="28"/>
      <c r="EE482" s="28"/>
      <c r="EF482" s="28"/>
      <c r="EG482" s="28"/>
      <c r="EH482" s="28"/>
      <c r="EI482" s="28"/>
      <c r="EJ482" s="28"/>
      <c r="EK482" s="28"/>
      <c r="EL482" s="28"/>
      <c r="EM482" s="28"/>
      <c r="EN482" s="28"/>
      <c r="EO482" s="28"/>
      <c r="EP482" s="28"/>
      <c r="EQ482" s="28"/>
      <c r="ER482" s="28"/>
      <c r="ES482" s="28"/>
      <c r="ET482" s="28"/>
      <c r="EU482" s="28"/>
      <c r="EV482" s="28"/>
      <c r="EW482" s="28"/>
      <c r="EX482" s="28"/>
      <c r="EY482" s="28"/>
      <c r="EZ482" s="28"/>
      <c r="FA482" s="28"/>
      <c r="FB482" s="1"/>
      <c r="FC482" s="1"/>
      <c r="FD482" s="1"/>
    </row>
    <row r="483" spans="1:160" ht="17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  <c r="CU483" s="28"/>
      <c r="CV483" s="28"/>
      <c r="CW483" s="28"/>
      <c r="CX483" s="28"/>
      <c r="CY483" s="28"/>
      <c r="CZ483" s="28"/>
      <c r="DA483" s="28"/>
      <c r="DB483" s="28"/>
      <c r="DC483" s="28"/>
      <c r="DD483" s="28"/>
      <c r="DE483" s="28"/>
      <c r="DF483" s="28"/>
      <c r="DG483" s="28"/>
      <c r="DH483" s="28"/>
      <c r="DI483" s="28"/>
      <c r="DJ483" s="28"/>
      <c r="DK483" s="28"/>
      <c r="DL483" s="28"/>
      <c r="DM483" s="28"/>
      <c r="DN483" s="28"/>
      <c r="DO483" s="28"/>
      <c r="DP483" s="28"/>
      <c r="DQ483" s="28"/>
      <c r="DR483" s="28"/>
      <c r="DS483" s="28"/>
      <c r="DT483" s="28"/>
      <c r="DU483" s="28"/>
      <c r="DV483" s="28"/>
      <c r="DW483" s="28"/>
      <c r="DX483" s="28"/>
      <c r="DY483" s="28"/>
      <c r="DZ483" s="28"/>
      <c r="EA483" s="28"/>
      <c r="EB483" s="28"/>
      <c r="EC483" s="28"/>
      <c r="ED483" s="28"/>
      <c r="EE483" s="28"/>
      <c r="EF483" s="28"/>
      <c r="EG483" s="28"/>
      <c r="EH483" s="28"/>
      <c r="EI483" s="28"/>
      <c r="EJ483" s="28"/>
      <c r="EK483" s="28"/>
      <c r="EL483" s="28"/>
      <c r="EM483" s="28"/>
      <c r="EN483" s="28"/>
      <c r="EO483" s="28"/>
      <c r="EP483" s="28"/>
      <c r="EQ483" s="28"/>
      <c r="ER483" s="28"/>
      <c r="ES483" s="28"/>
      <c r="ET483" s="28"/>
      <c r="EU483" s="28"/>
      <c r="EV483" s="28"/>
      <c r="EW483" s="28"/>
      <c r="EX483" s="28"/>
      <c r="EY483" s="28"/>
      <c r="EZ483" s="28"/>
      <c r="FA483" s="28"/>
      <c r="FB483" s="1"/>
      <c r="FC483" s="1"/>
      <c r="FD483" s="1"/>
    </row>
    <row r="484" spans="1:160" ht="17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  <c r="ET484" s="28"/>
      <c r="EU484" s="28"/>
      <c r="EV484" s="28"/>
      <c r="EW484" s="28"/>
      <c r="EX484" s="28"/>
      <c r="EY484" s="28"/>
      <c r="EZ484" s="28"/>
      <c r="FA484" s="28"/>
      <c r="FB484" s="1"/>
      <c r="FC484" s="1"/>
      <c r="FD484" s="1"/>
    </row>
    <row r="485" spans="1:160" ht="17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  <c r="CU485" s="28"/>
      <c r="CV485" s="28"/>
      <c r="CW485" s="28"/>
      <c r="CX485" s="28"/>
      <c r="CY485" s="28"/>
      <c r="CZ485" s="28"/>
      <c r="DA485" s="28"/>
      <c r="DB485" s="28"/>
      <c r="DC485" s="28"/>
      <c r="DD485" s="28"/>
      <c r="DE485" s="28"/>
      <c r="DF485" s="28"/>
      <c r="DG485" s="28"/>
      <c r="DH485" s="28"/>
      <c r="DI485" s="28"/>
      <c r="DJ485" s="28"/>
      <c r="DK485" s="28"/>
      <c r="DL485" s="28"/>
      <c r="DM485" s="28"/>
      <c r="DN485" s="28"/>
      <c r="DO485" s="28"/>
      <c r="DP485" s="28"/>
      <c r="DQ485" s="28"/>
      <c r="DR485" s="28"/>
      <c r="DS485" s="28"/>
      <c r="DT485" s="28"/>
      <c r="DU485" s="28"/>
      <c r="DV485" s="28"/>
      <c r="DW485" s="28"/>
      <c r="DX485" s="28"/>
      <c r="DY485" s="28"/>
      <c r="DZ485" s="28"/>
      <c r="EA485" s="28"/>
      <c r="EB485" s="28"/>
      <c r="EC485" s="28"/>
      <c r="ED485" s="28"/>
      <c r="EE485" s="28"/>
      <c r="EF485" s="28"/>
      <c r="EG485" s="28"/>
      <c r="EH485" s="28"/>
      <c r="EI485" s="28"/>
      <c r="EJ485" s="28"/>
      <c r="EK485" s="28"/>
      <c r="EL485" s="28"/>
      <c r="EM485" s="28"/>
      <c r="EN485" s="28"/>
      <c r="EO485" s="28"/>
      <c r="EP485" s="28"/>
      <c r="EQ485" s="28"/>
      <c r="ER485" s="28"/>
      <c r="ES485" s="28"/>
      <c r="ET485" s="28"/>
      <c r="EU485" s="28"/>
      <c r="EV485" s="28"/>
      <c r="EW485" s="28"/>
      <c r="EX485" s="28"/>
      <c r="EY485" s="28"/>
      <c r="EZ485" s="28"/>
      <c r="FA485" s="28"/>
      <c r="FB485" s="1"/>
      <c r="FC485" s="1"/>
      <c r="FD485" s="1"/>
    </row>
    <row r="486" spans="1:160" ht="17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  <c r="CS486" s="28"/>
      <c r="CT486" s="28"/>
      <c r="CU486" s="28"/>
      <c r="CV486" s="28"/>
      <c r="CW486" s="28"/>
      <c r="CX486" s="28"/>
      <c r="CY486" s="28"/>
      <c r="CZ486" s="28"/>
      <c r="DA486" s="28"/>
      <c r="DB486" s="28"/>
      <c r="DC486" s="28"/>
      <c r="DD486" s="28"/>
      <c r="DE486" s="28"/>
      <c r="DF486" s="28"/>
      <c r="DG486" s="28"/>
      <c r="DH486" s="28"/>
      <c r="DI486" s="28"/>
      <c r="DJ486" s="28"/>
      <c r="DK486" s="28"/>
      <c r="DL486" s="28"/>
      <c r="DM486" s="28"/>
      <c r="DN486" s="28"/>
      <c r="DO486" s="28"/>
      <c r="DP486" s="28"/>
      <c r="DQ486" s="28"/>
      <c r="DR486" s="28"/>
      <c r="DS486" s="28"/>
      <c r="DT486" s="28"/>
      <c r="DU486" s="28"/>
      <c r="DV486" s="28"/>
      <c r="DW486" s="28"/>
      <c r="DX486" s="28"/>
      <c r="DY486" s="28"/>
      <c r="DZ486" s="28"/>
      <c r="EA486" s="28"/>
      <c r="EB486" s="28"/>
      <c r="EC486" s="28"/>
      <c r="ED486" s="28"/>
      <c r="EE486" s="28"/>
      <c r="EF486" s="28"/>
      <c r="EG486" s="28"/>
      <c r="EH486" s="28"/>
      <c r="EI486" s="28"/>
      <c r="EJ486" s="28"/>
      <c r="EK486" s="28"/>
      <c r="EL486" s="28"/>
      <c r="EM486" s="28"/>
      <c r="EN486" s="28"/>
      <c r="EO486" s="28"/>
      <c r="EP486" s="28"/>
      <c r="EQ486" s="28"/>
      <c r="ER486" s="28"/>
      <c r="ES486" s="28"/>
      <c r="ET486" s="28"/>
      <c r="EU486" s="28"/>
      <c r="EV486" s="28"/>
      <c r="EW486" s="28"/>
      <c r="EX486" s="28"/>
      <c r="EY486" s="28"/>
      <c r="EZ486" s="28"/>
      <c r="FA486" s="28"/>
      <c r="FB486" s="1"/>
      <c r="FC486" s="1"/>
      <c r="FD486" s="1"/>
    </row>
    <row r="487" spans="1:160" ht="17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28"/>
      <c r="CU487" s="28"/>
      <c r="CV487" s="28"/>
      <c r="CW487" s="28"/>
      <c r="CX487" s="28"/>
      <c r="CY487" s="28"/>
      <c r="CZ487" s="28"/>
      <c r="DA487" s="28"/>
      <c r="DB487" s="28"/>
      <c r="DC487" s="28"/>
      <c r="DD487" s="28"/>
      <c r="DE487" s="28"/>
      <c r="DF487" s="28"/>
      <c r="DG487" s="28"/>
      <c r="DH487" s="28"/>
      <c r="DI487" s="28"/>
      <c r="DJ487" s="28"/>
      <c r="DK487" s="28"/>
      <c r="DL487" s="28"/>
      <c r="DM487" s="28"/>
      <c r="DN487" s="28"/>
      <c r="DO487" s="28"/>
      <c r="DP487" s="28"/>
      <c r="DQ487" s="28"/>
      <c r="DR487" s="28"/>
      <c r="DS487" s="28"/>
      <c r="DT487" s="28"/>
      <c r="DU487" s="28"/>
      <c r="DV487" s="28"/>
      <c r="DW487" s="28"/>
      <c r="DX487" s="28"/>
      <c r="DY487" s="28"/>
      <c r="DZ487" s="28"/>
      <c r="EA487" s="28"/>
      <c r="EB487" s="28"/>
      <c r="EC487" s="28"/>
      <c r="ED487" s="28"/>
      <c r="EE487" s="28"/>
      <c r="EF487" s="28"/>
      <c r="EG487" s="28"/>
      <c r="EH487" s="28"/>
      <c r="EI487" s="28"/>
      <c r="EJ487" s="28"/>
      <c r="EK487" s="28"/>
      <c r="EL487" s="28"/>
      <c r="EM487" s="28"/>
      <c r="EN487" s="28"/>
      <c r="EO487" s="28"/>
      <c r="EP487" s="28"/>
      <c r="EQ487" s="28"/>
      <c r="ER487" s="28"/>
      <c r="ES487" s="28"/>
      <c r="ET487" s="28"/>
      <c r="EU487" s="28"/>
      <c r="EV487" s="28"/>
      <c r="EW487" s="28"/>
      <c r="EX487" s="28"/>
      <c r="EY487" s="28"/>
      <c r="EZ487" s="28"/>
      <c r="FA487" s="28"/>
      <c r="FB487" s="1"/>
      <c r="FC487" s="1"/>
      <c r="FD487" s="1"/>
    </row>
    <row r="488" spans="1:160" ht="17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/>
      <c r="DF488" s="28"/>
      <c r="DG488" s="28"/>
      <c r="DH488" s="28"/>
      <c r="DI488" s="28"/>
      <c r="DJ488" s="28"/>
      <c r="DK488" s="28"/>
      <c r="DL488" s="28"/>
      <c r="DM488" s="28"/>
      <c r="DN488" s="28"/>
      <c r="DO488" s="28"/>
      <c r="DP488" s="28"/>
      <c r="DQ488" s="28"/>
      <c r="DR488" s="28"/>
      <c r="DS488" s="28"/>
      <c r="DT488" s="28"/>
      <c r="DU488" s="28"/>
      <c r="DV488" s="28"/>
      <c r="DW488" s="28"/>
      <c r="DX488" s="28"/>
      <c r="DY488" s="28"/>
      <c r="DZ488" s="28"/>
      <c r="EA488" s="28"/>
      <c r="EB488" s="28"/>
      <c r="EC488" s="28"/>
      <c r="ED488" s="28"/>
      <c r="EE488" s="28"/>
      <c r="EF488" s="28"/>
      <c r="EG488" s="28"/>
      <c r="EH488" s="28"/>
      <c r="EI488" s="28"/>
      <c r="EJ488" s="28"/>
      <c r="EK488" s="28"/>
      <c r="EL488" s="28"/>
      <c r="EM488" s="28"/>
      <c r="EN488" s="28"/>
      <c r="EO488" s="28"/>
      <c r="EP488" s="28"/>
      <c r="EQ488" s="28"/>
      <c r="ER488" s="28"/>
      <c r="ES488" s="28"/>
      <c r="ET488" s="28"/>
      <c r="EU488" s="28"/>
      <c r="EV488" s="28"/>
      <c r="EW488" s="28"/>
      <c r="EX488" s="28"/>
      <c r="EY488" s="28"/>
      <c r="EZ488" s="28"/>
      <c r="FA488" s="28"/>
      <c r="FB488" s="1"/>
      <c r="FC488" s="1"/>
      <c r="FD488" s="1"/>
    </row>
    <row r="489" spans="1:160" ht="17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/>
      <c r="DG489" s="28"/>
      <c r="DH489" s="28"/>
      <c r="DI489" s="28"/>
      <c r="DJ489" s="28"/>
      <c r="DK489" s="28"/>
      <c r="DL489" s="28"/>
      <c r="DM489" s="28"/>
      <c r="DN489" s="28"/>
      <c r="DO489" s="28"/>
      <c r="DP489" s="28"/>
      <c r="DQ489" s="28"/>
      <c r="DR489" s="28"/>
      <c r="DS489" s="28"/>
      <c r="DT489" s="28"/>
      <c r="DU489" s="28"/>
      <c r="DV489" s="28"/>
      <c r="DW489" s="28"/>
      <c r="DX489" s="28"/>
      <c r="DY489" s="28"/>
      <c r="DZ489" s="28"/>
      <c r="EA489" s="28"/>
      <c r="EB489" s="28"/>
      <c r="EC489" s="28"/>
      <c r="ED489" s="28"/>
      <c r="EE489" s="28"/>
      <c r="EF489" s="28"/>
      <c r="EG489" s="28"/>
      <c r="EH489" s="28"/>
      <c r="EI489" s="28"/>
      <c r="EJ489" s="28"/>
      <c r="EK489" s="28"/>
      <c r="EL489" s="28"/>
      <c r="EM489" s="28"/>
      <c r="EN489" s="28"/>
      <c r="EO489" s="28"/>
      <c r="EP489" s="28"/>
      <c r="EQ489" s="28"/>
      <c r="ER489" s="28"/>
      <c r="ES489" s="28"/>
      <c r="ET489" s="28"/>
      <c r="EU489" s="28"/>
      <c r="EV489" s="28"/>
      <c r="EW489" s="28"/>
      <c r="EX489" s="28"/>
      <c r="EY489" s="28"/>
      <c r="EZ489" s="28"/>
      <c r="FA489" s="28"/>
      <c r="FB489" s="1"/>
      <c r="FC489" s="1"/>
      <c r="FD489" s="1"/>
    </row>
    <row r="490" spans="1:160" ht="17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8"/>
      <c r="DO490" s="28"/>
      <c r="DP490" s="28"/>
      <c r="DQ490" s="28"/>
      <c r="DR490" s="28"/>
      <c r="DS490" s="28"/>
      <c r="DT490" s="28"/>
      <c r="DU490" s="28"/>
      <c r="DV490" s="28"/>
      <c r="DW490" s="28"/>
      <c r="DX490" s="28"/>
      <c r="DY490" s="28"/>
      <c r="DZ490" s="28"/>
      <c r="EA490" s="28"/>
      <c r="EB490" s="28"/>
      <c r="EC490" s="28"/>
      <c r="ED490" s="28"/>
      <c r="EE490" s="28"/>
      <c r="EF490" s="28"/>
      <c r="EG490" s="28"/>
      <c r="EH490" s="28"/>
      <c r="EI490" s="28"/>
      <c r="EJ490" s="28"/>
      <c r="EK490" s="28"/>
      <c r="EL490" s="28"/>
      <c r="EM490" s="28"/>
      <c r="EN490" s="28"/>
      <c r="EO490" s="28"/>
      <c r="EP490" s="28"/>
      <c r="EQ490" s="28"/>
      <c r="ER490" s="28"/>
      <c r="ES490" s="28"/>
      <c r="ET490" s="28"/>
      <c r="EU490" s="28"/>
      <c r="EV490" s="28"/>
      <c r="EW490" s="28"/>
      <c r="EX490" s="28"/>
      <c r="EY490" s="28"/>
      <c r="EZ490" s="28"/>
      <c r="FA490" s="28"/>
      <c r="FB490" s="1"/>
      <c r="FC490" s="1"/>
      <c r="FD490" s="1"/>
    </row>
    <row r="491" spans="1:160" ht="17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/>
      <c r="DF491" s="28"/>
      <c r="DG491" s="28"/>
      <c r="DH491" s="28"/>
      <c r="DI491" s="28"/>
      <c r="DJ491" s="28"/>
      <c r="DK491" s="28"/>
      <c r="DL491" s="28"/>
      <c r="DM491" s="28"/>
      <c r="DN491" s="28"/>
      <c r="DO491" s="28"/>
      <c r="DP491" s="28"/>
      <c r="DQ491" s="28"/>
      <c r="DR491" s="28"/>
      <c r="DS491" s="28"/>
      <c r="DT491" s="28"/>
      <c r="DU491" s="28"/>
      <c r="DV491" s="28"/>
      <c r="DW491" s="28"/>
      <c r="DX491" s="28"/>
      <c r="DY491" s="28"/>
      <c r="DZ491" s="28"/>
      <c r="EA491" s="28"/>
      <c r="EB491" s="28"/>
      <c r="EC491" s="28"/>
      <c r="ED491" s="28"/>
      <c r="EE491" s="28"/>
      <c r="EF491" s="28"/>
      <c r="EG491" s="28"/>
      <c r="EH491" s="28"/>
      <c r="EI491" s="28"/>
      <c r="EJ491" s="28"/>
      <c r="EK491" s="28"/>
      <c r="EL491" s="28"/>
      <c r="EM491" s="28"/>
      <c r="EN491" s="28"/>
      <c r="EO491" s="28"/>
      <c r="EP491" s="28"/>
      <c r="EQ491" s="28"/>
      <c r="ER491" s="28"/>
      <c r="ES491" s="28"/>
      <c r="ET491" s="28"/>
      <c r="EU491" s="28"/>
      <c r="EV491" s="28"/>
      <c r="EW491" s="28"/>
      <c r="EX491" s="28"/>
      <c r="EY491" s="28"/>
      <c r="EZ491" s="28"/>
      <c r="FA491" s="28"/>
      <c r="FB491" s="1"/>
      <c r="FC491" s="1"/>
      <c r="FD491" s="1"/>
    </row>
    <row r="492" spans="1:160" ht="17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  <c r="CU492" s="28"/>
      <c r="CV492" s="28"/>
      <c r="CW492" s="28"/>
      <c r="CX492" s="28"/>
      <c r="CY492" s="28"/>
      <c r="CZ492" s="28"/>
      <c r="DA492" s="28"/>
      <c r="DB492" s="28"/>
      <c r="DC492" s="28"/>
      <c r="DD492" s="28"/>
      <c r="DE492" s="28"/>
      <c r="DF492" s="28"/>
      <c r="DG492" s="28"/>
      <c r="DH492" s="28"/>
      <c r="DI492" s="28"/>
      <c r="DJ492" s="28"/>
      <c r="DK492" s="28"/>
      <c r="DL492" s="28"/>
      <c r="DM492" s="28"/>
      <c r="DN492" s="28"/>
      <c r="DO492" s="28"/>
      <c r="DP492" s="28"/>
      <c r="DQ492" s="28"/>
      <c r="DR492" s="28"/>
      <c r="DS492" s="28"/>
      <c r="DT492" s="28"/>
      <c r="DU492" s="28"/>
      <c r="DV492" s="28"/>
      <c r="DW492" s="28"/>
      <c r="DX492" s="28"/>
      <c r="DY492" s="28"/>
      <c r="DZ492" s="28"/>
      <c r="EA492" s="28"/>
      <c r="EB492" s="28"/>
      <c r="EC492" s="28"/>
      <c r="ED492" s="28"/>
      <c r="EE492" s="28"/>
      <c r="EF492" s="28"/>
      <c r="EG492" s="28"/>
      <c r="EH492" s="28"/>
      <c r="EI492" s="28"/>
      <c r="EJ492" s="28"/>
      <c r="EK492" s="28"/>
      <c r="EL492" s="28"/>
      <c r="EM492" s="28"/>
      <c r="EN492" s="28"/>
      <c r="EO492" s="28"/>
      <c r="EP492" s="28"/>
      <c r="EQ492" s="28"/>
      <c r="ER492" s="28"/>
      <c r="ES492" s="28"/>
      <c r="ET492" s="28"/>
      <c r="EU492" s="28"/>
      <c r="EV492" s="28"/>
      <c r="EW492" s="28"/>
      <c r="EX492" s="28"/>
      <c r="EY492" s="28"/>
      <c r="EZ492" s="28"/>
      <c r="FA492" s="28"/>
      <c r="FB492" s="1"/>
      <c r="FC492" s="1"/>
      <c r="FD492" s="1"/>
    </row>
    <row r="493" spans="1:160" ht="17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28"/>
      <c r="CU493" s="28"/>
      <c r="CV493" s="28"/>
      <c r="CW493" s="28"/>
      <c r="CX493" s="28"/>
      <c r="CY493" s="28"/>
      <c r="CZ493" s="28"/>
      <c r="DA493" s="28"/>
      <c r="DB493" s="28"/>
      <c r="DC493" s="28"/>
      <c r="DD493" s="28"/>
      <c r="DE493" s="28"/>
      <c r="DF493" s="28"/>
      <c r="DG493" s="28"/>
      <c r="DH493" s="28"/>
      <c r="DI493" s="28"/>
      <c r="DJ493" s="28"/>
      <c r="DK493" s="28"/>
      <c r="DL493" s="28"/>
      <c r="DM493" s="28"/>
      <c r="DN493" s="28"/>
      <c r="DO493" s="28"/>
      <c r="DP493" s="28"/>
      <c r="DQ493" s="28"/>
      <c r="DR493" s="28"/>
      <c r="DS493" s="28"/>
      <c r="DT493" s="28"/>
      <c r="DU493" s="28"/>
      <c r="DV493" s="28"/>
      <c r="DW493" s="28"/>
      <c r="DX493" s="28"/>
      <c r="DY493" s="28"/>
      <c r="DZ493" s="28"/>
      <c r="EA493" s="28"/>
      <c r="EB493" s="28"/>
      <c r="EC493" s="28"/>
      <c r="ED493" s="28"/>
      <c r="EE493" s="28"/>
      <c r="EF493" s="28"/>
      <c r="EG493" s="28"/>
      <c r="EH493" s="28"/>
      <c r="EI493" s="28"/>
      <c r="EJ493" s="28"/>
      <c r="EK493" s="28"/>
      <c r="EL493" s="28"/>
      <c r="EM493" s="28"/>
      <c r="EN493" s="28"/>
      <c r="EO493" s="28"/>
      <c r="EP493" s="28"/>
      <c r="EQ493" s="28"/>
      <c r="ER493" s="28"/>
      <c r="ES493" s="28"/>
      <c r="ET493" s="28"/>
      <c r="EU493" s="28"/>
      <c r="EV493" s="28"/>
      <c r="EW493" s="28"/>
      <c r="EX493" s="28"/>
      <c r="EY493" s="28"/>
      <c r="EZ493" s="28"/>
      <c r="FA493" s="28"/>
      <c r="FB493" s="1"/>
      <c r="FC493" s="1"/>
      <c r="FD493" s="1"/>
    </row>
    <row r="494" spans="1:160" ht="17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  <c r="CU494" s="28"/>
      <c r="CV494" s="28"/>
      <c r="CW494" s="28"/>
      <c r="CX494" s="28"/>
      <c r="CY494" s="28"/>
      <c r="CZ494" s="28"/>
      <c r="DA494" s="28"/>
      <c r="DB494" s="28"/>
      <c r="DC494" s="28"/>
      <c r="DD494" s="28"/>
      <c r="DE494" s="28"/>
      <c r="DF494" s="28"/>
      <c r="DG494" s="28"/>
      <c r="DH494" s="28"/>
      <c r="DI494" s="28"/>
      <c r="DJ494" s="28"/>
      <c r="DK494" s="28"/>
      <c r="DL494" s="28"/>
      <c r="DM494" s="28"/>
      <c r="DN494" s="28"/>
      <c r="DO494" s="28"/>
      <c r="DP494" s="28"/>
      <c r="DQ494" s="28"/>
      <c r="DR494" s="28"/>
      <c r="DS494" s="28"/>
      <c r="DT494" s="28"/>
      <c r="DU494" s="28"/>
      <c r="DV494" s="28"/>
      <c r="DW494" s="28"/>
      <c r="DX494" s="28"/>
      <c r="DY494" s="28"/>
      <c r="DZ494" s="28"/>
      <c r="EA494" s="28"/>
      <c r="EB494" s="28"/>
      <c r="EC494" s="28"/>
      <c r="ED494" s="28"/>
      <c r="EE494" s="28"/>
      <c r="EF494" s="28"/>
      <c r="EG494" s="28"/>
      <c r="EH494" s="28"/>
      <c r="EI494" s="28"/>
      <c r="EJ494" s="28"/>
      <c r="EK494" s="28"/>
      <c r="EL494" s="28"/>
      <c r="EM494" s="28"/>
      <c r="EN494" s="28"/>
      <c r="EO494" s="28"/>
      <c r="EP494" s="28"/>
      <c r="EQ494" s="28"/>
      <c r="ER494" s="28"/>
      <c r="ES494" s="28"/>
      <c r="ET494" s="28"/>
      <c r="EU494" s="28"/>
      <c r="EV494" s="28"/>
      <c r="EW494" s="28"/>
      <c r="EX494" s="28"/>
      <c r="EY494" s="28"/>
      <c r="EZ494" s="28"/>
      <c r="FA494" s="28"/>
      <c r="FB494" s="1"/>
      <c r="FC494" s="1"/>
      <c r="FD494" s="1"/>
    </row>
    <row r="495" spans="1:160" ht="17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28"/>
      <c r="CU495" s="28"/>
      <c r="CV495" s="28"/>
      <c r="CW495" s="28"/>
      <c r="CX495" s="28"/>
      <c r="CY495" s="28"/>
      <c r="CZ495" s="28"/>
      <c r="DA495" s="28"/>
      <c r="DB495" s="28"/>
      <c r="DC495" s="28"/>
      <c r="DD495" s="28"/>
      <c r="DE495" s="28"/>
      <c r="DF495" s="28"/>
      <c r="DG495" s="28"/>
      <c r="DH495" s="28"/>
      <c r="DI495" s="28"/>
      <c r="DJ495" s="28"/>
      <c r="DK495" s="28"/>
      <c r="DL495" s="28"/>
      <c r="DM495" s="28"/>
      <c r="DN495" s="28"/>
      <c r="DO495" s="28"/>
      <c r="DP495" s="28"/>
      <c r="DQ495" s="28"/>
      <c r="DR495" s="28"/>
      <c r="DS495" s="28"/>
      <c r="DT495" s="28"/>
      <c r="DU495" s="28"/>
      <c r="DV495" s="28"/>
      <c r="DW495" s="28"/>
      <c r="DX495" s="28"/>
      <c r="DY495" s="28"/>
      <c r="DZ495" s="28"/>
      <c r="EA495" s="28"/>
      <c r="EB495" s="28"/>
      <c r="EC495" s="28"/>
      <c r="ED495" s="28"/>
      <c r="EE495" s="28"/>
      <c r="EF495" s="28"/>
      <c r="EG495" s="28"/>
      <c r="EH495" s="28"/>
      <c r="EI495" s="28"/>
      <c r="EJ495" s="28"/>
      <c r="EK495" s="28"/>
      <c r="EL495" s="28"/>
      <c r="EM495" s="28"/>
      <c r="EN495" s="28"/>
      <c r="EO495" s="28"/>
      <c r="EP495" s="28"/>
      <c r="EQ495" s="28"/>
      <c r="ER495" s="28"/>
      <c r="ES495" s="28"/>
      <c r="ET495" s="28"/>
      <c r="EU495" s="28"/>
      <c r="EV495" s="28"/>
      <c r="EW495" s="28"/>
      <c r="EX495" s="28"/>
      <c r="EY495" s="28"/>
      <c r="EZ495" s="28"/>
      <c r="FA495" s="28"/>
      <c r="FB495" s="1"/>
      <c r="FC495" s="1"/>
      <c r="FD495" s="1"/>
    </row>
    <row r="496" spans="1:160" ht="17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  <c r="CU496" s="28"/>
      <c r="CV496" s="28"/>
      <c r="CW496" s="28"/>
      <c r="CX496" s="28"/>
      <c r="CY496" s="28"/>
      <c r="CZ496" s="28"/>
      <c r="DA496" s="28"/>
      <c r="DB496" s="28"/>
      <c r="DC496" s="28"/>
      <c r="DD496" s="28"/>
      <c r="DE496" s="28"/>
      <c r="DF496" s="28"/>
      <c r="DG496" s="28"/>
      <c r="DH496" s="28"/>
      <c r="DI496" s="28"/>
      <c r="DJ496" s="28"/>
      <c r="DK496" s="28"/>
      <c r="DL496" s="28"/>
      <c r="DM496" s="28"/>
      <c r="DN496" s="28"/>
      <c r="DO496" s="28"/>
      <c r="DP496" s="28"/>
      <c r="DQ496" s="28"/>
      <c r="DR496" s="28"/>
      <c r="DS496" s="28"/>
      <c r="DT496" s="28"/>
      <c r="DU496" s="28"/>
      <c r="DV496" s="28"/>
      <c r="DW496" s="28"/>
      <c r="DX496" s="28"/>
      <c r="DY496" s="28"/>
      <c r="DZ496" s="28"/>
      <c r="EA496" s="28"/>
      <c r="EB496" s="28"/>
      <c r="EC496" s="28"/>
      <c r="ED496" s="28"/>
      <c r="EE496" s="28"/>
      <c r="EF496" s="28"/>
      <c r="EG496" s="28"/>
      <c r="EH496" s="28"/>
      <c r="EI496" s="28"/>
      <c r="EJ496" s="28"/>
      <c r="EK496" s="28"/>
      <c r="EL496" s="28"/>
      <c r="EM496" s="28"/>
      <c r="EN496" s="28"/>
      <c r="EO496" s="28"/>
      <c r="EP496" s="28"/>
      <c r="EQ496" s="28"/>
      <c r="ER496" s="28"/>
      <c r="ES496" s="28"/>
      <c r="ET496" s="28"/>
      <c r="EU496" s="28"/>
      <c r="EV496" s="28"/>
      <c r="EW496" s="28"/>
      <c r="EX496" s="28"/>
      <c r="EY496" s="28"/>
      <c r="EZ496" s="28"/>
      <c r="FA496" s="28"/>
      <c r="FB496" s="1"/>
      <c r="FC496" s="1"/>
      <c r="FD496" s="1"/>
    </row>
    <row r="497" spans="1:160" ht="17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  <c r="CU497" s="28"/>
      <c r="CV497" s="28"/>
      <c r="CW497" s="28"/>
      <c r="CX497" s="28"/>
      <c r="CY497" s="28"/>
      <c r="CZ497" s="28"/>
      <c r="DA497" s="28"/>
      <c r="DB497" s="28"/>
      <c r="DC497" s="28"/>
      <c r="DD497" s="28"/>
      <c r="DE497" s="28"/>
      <c r="DF497" s="28"/>
      <c r="DG497" s="28"/>
      <c r="DH497" s="28"/>
      <c r="DI497" s="28"/>
      <c r="DJ497" s="28"/>
      <c r="DK497" s="28"/>
      <c r="DL497" s="28"/>
      <c r="DM497" s="28"/>
      <c r="DN497" s="28"/>
      <c r="DO497" s="28"/>
      <c r="DP497" s="28"/>
      <c r="DQ497" s="28"/>
      <c r="DR497" s="28"/>
      <c r="DS497" s="28"/>
      <c r="DT497" s="28"/>
      <c r="DU497" s="28"/>
      <c r="DV497" s="28"/>
      <c r="DW497" s="28"/>
      <c r="DX497" s="28"/>
      <c r="DY497" s="28"/>
      <c r="DZ497" s="28"/>
      <c r="EA497" s="28"/>
      <c r="EB497" s="28"/>
      <c r="EC497" s="28"/>
      <c r="ED497" s="28"/>
      <c r="EE497" s="28"/>
      <c r="EF497" s="28"/>
      <c r="EG497" s="28"/>
      <c r="EH497" s="28"/>
      <c r="EI497" s="28"/>
      <c r="EJ497" s="28"/>
      <c r="EK497" s="28"/>
      <c r="EL497" s="28"/>
      <c r="EM497" s="28"/>
      <c r="EN497" s="28"/>
      <c r="EO497" s="28"/>
      <c r="EP497" s="28"/>
      <c r="EQ497" s="28"/>
      <c r="ER497" s="28"/>
      <c r="ES497" s="28"/>
      <c r="ET497" s="28"/>
      <c r="EU497" s="28"/>
      <c r="EV497" s="28"/>
      <c r="EW497" s="28"/>
      <c r="EX497" s="28"/>
      <c r="EY497" s="28"/>
      <c r="EZ497" s="28"/>
      <c r="FA497" s="28"/>
      <c r="FB497" s="1"/>
      <c r="FC497" s="1"/>
      <c r="FD497" s="1"/>
    </row>
    <row r="498" spans="1:160" ht="17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  <c r="BY498" s="28"/>
      <c r="BZ498" s="28"/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  <c r="CU498" s="28"/>
      <c r="CV498" s="28"/>
      <c r="CW498" s="28"/>
      <c r="CX498" s="28"/>
      <c r="CY498" s="28"/>
      <c r="CZ498" s="28"/>
      <c r="DA498" s="28"/>
      <c r="DB498" s="28"/>
      <c r="DC498" s="28"/>
      <c r="DD498" s="28"/>
      <c r="DE498" s="28"/>
      <c r="DF498" s="28"/>
      <c r="DG498" s="28"/>
      <c r="DH498" s="28"/>
      <c r="DI498" s="28"/>
      <c r="DJ498" s="28"/>
      <c r="DK498" s="28"/>
      <c r="DL498" s="28"/>
      <c r="DM498" s="28"/>
      <c r="DN498" s="28"/>
      <c r="DO498" s="28"/>
      <c r="DP498" s="28"/>
      <c r="DQ498" s="28"/>
      <c r="DR498" s="28"/>
      <c r="DS498" s="28"/>
      <c r="DT498" s="28"/>
      <c r="DU498" s="28"/>
      <c r="DV498" s="28"/>
      <c r="DW498" s="28"/>
      <c r="DX498" s="28"/>
      <c r="DY498" s="28"/>
      <c r="DZ498" s="28"/>
      <c r="EA498" s="28"/>
      <c r="EB498" s="28"/>
      <c r="EC498" s="28"/>
      <c r="ED498" s="28"/>
      <c r="EE498" s="28"/>
      <c r="EF498" s="28"/>
      <c r="EG498" s="28"/>
      <c r="EH498" s="28"/>
      <c r="EI498" s="28"/>
      <c r="EJ498" s="28"/>
      <c r="EK498" s="28"/>
      <c r="EL498" s="28"/>
      <c r="EM498" s="28"/>
      <c r="EN498" s="28"/>
      <c r="EO498" s="28"/>
      <c r="EP498" s="28"/>
      <c r="EQ498" s="28"/>
      <c r="ER498" s="28"/>
      <c r="ES498" s="28"/>
      <c r="ET498" s="28"/>
      <c r="EU498" s="28"/>
      <c r="EV498" s="28"/>
      <c r="EW498" s="28"/>
      <c r="EX498" s="28"/>
      <c r="EY498" s="28"/>
      <c r="EZ498" s="28"/>
      <c r="FA498" s="28"/>
      <c r="FB498" s="1"/>
      <c r="FC498" s="1"/>
      <c r="FD498" s="1"/>
    </row>
    <row r="499" spans="1:160" ht="17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  <c r="BZ499" s="28"/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  <c r="CS499" s="28"/>
      <c r="CT499" s="28"/>
      <c r="CU499" s="28"/>
      <c r="CV499" s="28"/>
      <c r="CW499" s="28"/>
      <c r="CX499" s="28"/>
      <c r="CY499" s="28"/>
      <c r="CZ499" s="28"/>
      <c r="DA499" s="28"/>
      <c r="DB499" s="28"/>
      <c r="DC499" s="28"/>
      <c r="DD499" s="28"/>
      <c r="DE499" s="28"/>
      <c r="DF499" s="28"/>
      <c r="DG499" s="28"/>
      <c r="DH499" s="28"/>
      <c r="DI499" s="28"/>
      <c r="DJ499" s="28"/>
      <c r="DK499" s="28"/>
      <c r="DL499" s="28"/>
      <c r="DM499" s="28"/>
      <c r="DN499" s="28"/>
      <c r="DO499" s="28"/>
      <c r="DP499" s="28"/>
      <c r="DQ499" s="28"/>
      <c r="DR499" s="28"/>
      <c r="DS499" s="28"/>
      <c r="DT499" s="28"/>
      <c r="DU499" s="28"/>
      <c r="DV499" s="28"/>
      <c r="DW499" s="28"/>
      <c r="DX499" s="28"/>
      <c r="DY499" s="28"/>
      <c r="DZ499" s="28"/>
      <c r="EA499" s="28"/>
      <c r="EB499" s="28"/>
      <c r="EC499" s="28"/>
      <c r="ED499" s="28"/>
      <c r="EE499" s="28"/>
      <c r="EF499" s="28"/>
      <c r="EG499" s="28"/>
      <c r="EH499" s="28"/>
      <c r="EI499" s="28"/>
      <c r="EJ499" s="28"/>
      <c r="EK499" s="28"/>
      <c r="EL499" s="28"/>
      <c r="EM499" s="28"/>
      <c r="EN499" s="28"/>
      <c r="EO499" s="28"/>
      <c r="EP499" s="28"/>
      <c r="EQ499" s="28"/>
      <c r="ER499" s="28"/>
      <c r="ES499" s="28"/>
      <c r="ET499" s="28"/>
      <c r="EU499" s="28"/>
      <c r="EV499" s="28"/>
      <c r="EW499" s="28"/>
      <c r="EX499" s="28"/>
      <c r="EY499" s="28"/>
      <c r="EZ499" s="28"/>
      <c r="FA499" s="28"/>
      <c r="FB499" s="1"/>
      <c r="FC499" s="1"/>
      <c r="FD499" s="1"/>
    </row>
    <row r="500" spans="1:160" ht="17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  <c r="BY500" s="28"/>
      <c r="BZ500" s="28"/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  <c r="CS500" s="28"/>
      <c r="CT500" s="28"/>
      <c r="CU500" s="28"/>
      <c r="CV500" s="28"/>
      <c r="CW500" s="28"/>
      <c r="CX500" s="28"/>
      <c r="CY500" s="28"/>
      <c r="CZ500" s="28"/>
      <c r="DA500" s="28"/>
      <c r="DB500" s="28"/>
      <c r="DC500" s="28"/>
      <c r="DD500" s="28"/>
      <c r="DE500" s="28"/>
      <c r="DF500" s="28"/>
      <c r="DG500" s="28"/>
      <c r="DH500" s="28"/>
      <c r="DI500" s="28"/>
      <c r="DJ500" s="28"/>
      <c r="DK500" s="28"/>
      <c r="DL500" s="28"/>
      <c r="DM500" s="28"/>
      <c r="DN500" s="28"/>
      <c r="DO500" s="28"/>
      <c r="DP500" s="28"/>
      <c r="DQ500" s="28"/>
      <c r="DR500" s="28"/>
      <c r="DS500" s="28"/>
      <c r="DT500" s="28"/>
      <c r="DU500" s="28"/>
      <c r="DV500" s="28"/>
      <c r="DW500" s="28"/>
      <c r="DX500" s="28"/>
      <c r="DY500" s="28"/>
      <c r="DZ500" s="28"/>
      <c r="EA500" s="28"/>
      <c r="EB500" s="28"/>
      <c r="EC500" s="28"/>
      <c r="ED500" s="28"/>
      <c r="EE500" s="28"/>
      <c r="EF500" s="28"/>
      <c r="EG500" s="28"/>
      <c r="EH500" s="28"/>
      <c r="EI500" s="28"/>
      <c r="EJ500" s="28"/>
      <c r="EK500" s="28"/>
      <c r="EL500" s="28"/>
      <c r="EM500" s="28"/>
      <c r="EN500" s="28"/>
      <c r="EO500" s="28"/>
      <c r="EP500" s="28"/>
      <c r="EQ500" s="28"/>
      <c r="ER500" s="28"/>
      <c r="ES500" s="28"/>
      <c r="ET500" s="28"/>
      <c r="EU500" s="28"/>
      <c r="EV500" s="28"/>
      <c r="EW500" s="28"/>
      <c r="EX500" s="28"/>
      <c r="EY500" s="28"/>
      <c r="EZ500" s="28"/>
      <c r="FA500" s="28"/>
      <c r="FB500" s="1"/>
      <c r="FC500" s="1"/>
      <c r="FD500" s="1"/>
    </row>
    <row r="501" spans="1:160" ht="17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28"/>
      <c r="CU501" s="28"/>
      <c r="CV501" s="28"/>
      <c r="CW501" s="28"/>
      <c r="CX501" s="28"/>
      <c r="CY501" s="28"/>
      <c r="CZ501" s="28"/>
      <c r="DA501" s="28"/>
      <c r="DB501" s="28"/>
      <c r="DC501" s="28"/>
      <c r="DD501" s="28"/>
      <c r="DE501" s="28"/>
      <c r="DF501" s="28"/>
      <c r="DG501" s="28"/>
      <c r="DH501" s="28"/>
      <c r="DI501" s="28"/>
      <c r="DJ501" s="28"/>
      <c r="DK501" s="28"/>
      <c r="DL501" s="28"/>
      <c r="DM501" s="28"/>
      <c r="DN501" s="28"/>
      <c r="DO501" s="28"/>
      <c r="DP501" s="28"/>
      <c r="DQ501" s="28"/>
      <c r="DR501" s="28"/>
      <c r="DS501" s="28"/>
      <c r="DT501" s="28"/>
      <c r="DU501" s="28"/>
      <c r="DV501" s="28"/>
      <c r="DW501" s="28"/>
      <c r="DX501" s="28"/>
      <c r="DY501" s="28"/>
      <c r="DZ501" s="28"/>
      <c r="EA501" s="28"/>
      <c r="EB501" s="28"/>
      <c r="EC501" s="28"/>
      <c r="ED501" s="28"/>
      <c r="EE501" s="28"/>
      <c r="EF501" s="28"/>
      <c r="EG501" s="28"/>
      <c r="EH501" s="28"/>
      <c r="EI501" s="28"/>
      <c r="EJ501" s="28"/>
      <c r="EK501" s="28"/>
      <c r="EL501" s="28"/>
      <c r="EM501" s="28"/>
      <c r="EN501" s="28"/>
      <c r="EO501" s="28"/>
      <c r="EP501" s="28"/>
      <c r="EQ501" s="28"/>
      <c r="ER501" s="28"/>
      <c r="ES501" s="28"/>
      <c r="ET501" s="28"/>
      <c r="EU501" s="28"/>
      <c r="EV501" s="28"/>
      <c r="EW501" s="28"/>
      <c r="EX501" s="28"/>
      <c r="EY501" s="28"/>
      <c r="EZ501" s="28"/>
      <c r="FA501" s="28"/>
      <c r="FB501" s="1"/>
      <c r="FC501" s="1"/>
      <c r="FD501" s="1"/>
    </row>
    <row r="502" spans="1:160" ht="17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8"/>
      <c r="DO502" s="28"/>
      <c r="DP502" s="28"/>
      <c r="DQ502" s="28"/>
      <c r="DR502" s="28"/>
      <c r="DS502" s="28"/>
      <c r="DT502" s="28"/>
      <c r="DU502" s="28"/>
      <c r="DV502" s="28"/>
      <c r="DW502" s="28"/>
      <c r="DX502" s="28"/>
      <c r="DY502" s="28"/>
      <c r="DZ502" s="28"/>
      <c r="EA502" s="28"/>
      <c r="EB502" s="28"/>
      <c r="EC502" s="28"/>
      <c r="ED502" s="28"/>
      <c r="EE502" s="28"/>
      <c r="EF502" s="28"/>
      <c r="EG502" s="28"/>
      <c r="EH502" s="28"/>
      <c r="EI502" s="28"/>
      <c r="EJ502" s="28"/>
      <c r="EK502" s="28"/>
      <c r="EL502" s="28"/>
      <c r="EM502" s="28"/>
      <c r="EN502" s="28"/>
      <c r="EO502" s="28"/>
      <c r="EP502" s="28"/>
      <c r="EQ502" s="28"/>
      <c r="ER502" s="28"/>
      <c r="ES502" s="28"/>
      <c r="ET502" s="28"/>
      <c r="EU502" s="28"/>
      <c r="EV502" s="28"/>
      <c r="EW502" s="28"/>
      <c r="EX502" s="28"/>
      <c r="EY502" s="28"/>
      <c r="EZ502" s="28"/>
      <c r="FA502" s="28"/>
      <c r="FB502" s="1"/>
      <c r="FC502" s="1"/>
      <c r="FD502" s="1"/>
    </row>
    <row r="503" spans="1:160" ht="17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/>
      <c r="DG503" s="28"/>
      <c r="DH503" s="28"/>
      <c r="DI503" s="28"/>
      <c r="DJ503" s="28"/>
      <c r="DK503" s="28"/>
      <c r="DL503" s="28"/>
      <c r="DM503" s="28"/>
      <c r="DN503" s="28"/>
      <c r="DO503" s="28"/>
      <c r="DP503" s="28"/>
      <c r="DQ503" s="28"/>
      <c r="DR503" s="28"/>
      <c r="DS503" s="28"/>
      <c r="DT503" s="28"/>
      <c r="DU503" s="28"/>
      <c r="DV503" s="28"/>
      <c r="DW503" s="28"/>
      <c r="DX503" s="28"/>
      <c r="DY503" s="28"/>
      <c r="DZ503" s="28"/>
      <c r="EA503" s="28"/>
      <c r="EB503" s="28"/>
      <c r="EC503" s="28"/>
      <c r="ED503" s="28"/>
      <c r="EE503" s="28"/>
      <c r="EF503" s="28"/>
      <c r="EG503" s="28"/>
      <c r="EH503" s="28"/>
      <c r="EI503" s="28"/>
      <c r="EJ503" s="28"/>
      <c r="EK503" s="28"/>
      <c r="EL503" s="28"/>
      <c r="EM503" s="28"/>
      <c r="EN503" s="28"/>
      <c r="EO503" s="28"/>
      <c r="EP503" s="28"/>
      <c r="EQ503" s="28"/>
      <c r="ER503" s="28"/>
      <c r="ES503" s="28"/>
      <c r="ET503" s="28"/>
      <c r="EU503" s="28"/>
      <c r="EV503" s="28"/>
      <c r="EW503" s="28"/>
      <c r="EX503" s="28"/>
      <c r="EY503" s="28"/>
      <c r="EZ503" s="28"/>
      <c r="FA503" s="28"/>
      <c r="FB503" s="1"/>
      <c r="FC503" s="1"/>
      <c r="FD503" s="1"/>
    </row>
    <row r="504" spans="1:160" ht="17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  <c r="CU504" s="28"/>
      <c r="CV504" s="28"/>
      <c r="CW504" s="28"/>
      <c r="CX504" s="28"/>
      <c r="CY504" s="28"/>
      <c r="CZ504" s="28"/>
      <c r="DA504" s="28"/>
      <c r="DB504" s="28"/>
      <c r="DC504" s="28"/>
      <c r="DD504" s="28"/>
      <c r="DE504" s="28"/>
      <c r="DF504" s="28"/>
      <c r="DG504" s="28"/>
      <c r="DH504" s="28"/>
      <c r="DI504" s="28"/>
      <c r="DJ504" s="28"/>
      <c r="DK504" s="28"/>
      <c r="DL504" s="28"/>
      <c r="DM504" s="28"/>
      <c r="DN504" s="28"/>
      <c r="DO504" s="28"/>
      <c r="DP504" s="28"/>
      <c r="DQ504" s="28"/>
      <c r="DR504" s="28"/>
      <c r="DS504" s="28"/>
      <c r="DT504" s="28"/>
      <c r="DU504" s="28"/>
      <c r="DV504" s="28"/>
      <c r="DW504" s="28"/>
      <c r="DX504" s="28"/>
      <c r="DY504" s="28"/>
      <c r="DZ504" s="28"/>
      <c r="EA504" s="28"/>
      <c r="EB504" s="28"/>
      <c r="EC504" s="28"/>
      <c r="ED504" s="28"/>
      <c r="EE504" s="28"/>
      <c r="EF504" s="28"/>
      <c r="EG504" s="28"/>
      <c r="EH504" s="28"/>
      <c r="EI504" s="28"/>
      <c r="EJ504" s="28"/>
      <c r="EK504" s="28"/>
      <c r="EL504" s="28"/>
      <c r="EM504" s="28"/>
      <c r="EN504" s="28"/>
      <c r="EO504" s="28"/>
      <c r="EP504" s="28"/>
      <c r="EQ504" s="28"/>
      <c r="ER504" s="28"/>
      <c r="ES504" s="28"/>
      <c r="ET504" s="28"/>
      <c r="EU504" s="28"/>
      <c r="EV504" s="28"/>
      <c r="EW504" s="28"/>
      <c r="EX504" s="28"/>
      <c r="EY504" s="28"/>
      <c r="EZ504" s="28"/>
      <c r="FA504" s="28"/>
      <c r="FB504" s="1"/>
      <c r="FC504" s="1"/>
      <c r="FD504" s="1"/>
    </row>
    <row r="505" spans="1:160" ht="17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  <c r="CU505" s="28"/>
      <c r="CV505" s="28"/>
      <c r="CW505" s="28"/>
      <c r="CX505" s="28"/>
      <c r="CY505" s="28"/>
      <c r="CZ505" s="28"/>
      <c r="DA505" s="28"/>
      <c r="DB505" s="28"/>
      <c r="DC505" s="28"/>
      <c r="DD505" s="28"/>
      <c r="DE505" s="28"/>
      <c r="DF505" s="28"/>
      <c r="DG505" s="28"/>
      <c r="DH505" s="28"/>
      <c r="DI505" s="28"/>
      <c r="DJ505" s="28"/>
      <c r="DK505" s="28"/>
      <c r="DL505" s="28"/>
      <c r="DM505" s="28"/>
      <c r="DN505" s="28"/>
      <c r="DO505" s="28"/>
      <c r="DP505" s="28"/>
      <c r="DQ505" s="28"/>
      <c r="DR505" s="28"/>
      <c r="DS505" s="28"/>
      <c r="DT505" s="28"/>
      <c r="DU505" s="28"/>
      <c r="DV505" s="28"/>
      <c r="DW505" s="28"/>
      <c r="DX505" s="28"/>
      <c r="DY505" s="28"/>
      <c r="DZ505" s="28"/>
      <c r="EA505" s="28"/>
      <c r="EB505" s="28"/>
      <c r="EC505" s="28"/>
      <c r="ED505" s="28"/>
      <c r="EE505" s="28"/>
      <c r="EF505" s="28"/>
      <c r="EG505" s="28"/>
      <c r="EH505" s="28"/>
      <c r="EI505" s="28"/>
      <c r="EJ505" s="28"/>
      <c r="EK505" s="28"/>
      <c r="EL505" s="28"/>
      <c r="EM505" s="28"/>
      <c r="EN505" s="28"/>
      <c r="EO505" s="28"/>
      <c r="EP505" s="28"/>
      <c r="EQ505" s="28"/>
      <c r="ER505" s="28"/>
      <c r="ES505" s="28"/>
      <c r="ET505" s="28"/>
      <c r="EU505" s="28"/>
      <c r="EV505" s="28"/>
      <c r="EW505" s="28"/>
      <c r="EX505" s="28"/>
      <c r="EY505" s="28"/>
      <c r="EZ505" s="28"/>
      <c r="FA505" s="28"/>
      <c r="FB505" s="1"/>
      <c r="FC505" s="1"/>
      <c r="FD505" s="1"/>
    </row>
    <row r="506" spans="1:160" ht="17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I506" s="28"/>
      <c r="DJ506" s="28"/>
      <c r="DK506" s="28"/>
      <c r="DL506" s="28"/>
      <c r="DM506" s="28"/>
      <c r="DN506" s="28"/>
      <c r="DO506" s="28"/>
      <c r="DP506" s="28"/>
      <c r="DQ506" s="28"/>
      <c r="DR506" s="28"/>
      <c r="DS506" s="28"/>
      <c r="DT506" s="28"/>
      <c r="DU506" s="28"/>
      <c r="DV506" s="28"/>
      <c r="DW506" s="28"/>
      <c r="DX506" s="28"/>
      <c r="DY506" s="28"/>
      <c r="DZ506" s="28"/>
      <c r="EA506" s="28"/>
      <c r="EB506" s="28"/>
      <c r="EC506" s="28"/>
      <c r="ED506" s="28"/>
      <c r="EE506" s="28"/>
      <c r="EF506" s="28"/>
      <c r="EG506" s="28"/>
      <c r="EH506" s="28"/>
      <c r="EI506" s="28"/>
      <c r="EJ506" s="28"/>
      <c r="EK506" s="28"/>
      <c r="EL506" s="28"/>
      <c r="EM506" s="28"/>
      <c r="EN506" s="28"/>
      <c r="EO506" s="28"/>
      <c r="EP506" s="28"/>
      <c r="EQ506" s="28"/>
      <c r="ER506" s="28"/>
      <c r="ES506" s="28"/>
      <c r="ET506" s="28"/>
      <c r="EU506" s="28"/>
      <c r="EV506" s="28"/>
      <c r="EW506" s="28"/>
      <c r="EX506" s="28"/>
      <c r="EY506" s="28"/>
      <c r="EZ506" s="28"/>
      <c r="FA506" s="28"/>
      <c r="FB506" s="1"/>
      <c r="FC506" s="1"/>
      <c r="FD506" s="1"/>
    </row>
    <row r="507" spans="1:160" ht="17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I507" s="28"/>
      <c r="DJ507" s="28"/>
      <c r="DK507" s="28"/>
      <c r="DL507" s="28"/>
      <c r="DM507" s="28"/>
      <c r="DN507" s="28"/>
      <c r="DO507" s="28"/>
      <c r="DP507" s="28"/>
      <c r="DQ507" s="28"/>
      <c r="DR507" s="28"/>
      <c r="DS507" s="28"/>
      <c r="DT507" s="28"/>
      <c r="DU507" s="28"/>
      <c r="DV507" s="28"/>
      <c r="DW507" s="28"/>
      <c r="DX507" s="28"/>
      <c r="DY507" s="28"/>
      <c r="DZ507" s="28"/>
      <c r="EA507" s="28"/>
      <c r="EB507" s="28"/>
      <c r="EC507" s="28"/>
      <c r="ED507" s="28"/>
      <c r="EE507" s="28"/>
      <c r="EF507" s="28"/>
      <c r="EG507" s="28"/>
      <c r="EH507" s="28"/>
      <c r="EI507" s="28"/>
      <c r="EJ507" s="28"/>
      <c r="EK507" s="28"/>
      <c r="EL507" s="28"/>
      <c r="EM507" s="28"/>
      <c r="EN507" s="28"/>
      <c r="EO507" s="28"/>
      <c r="EP507" s="28"/>
      <c r="EQ507" s="28"/>
      <c r="ER507" s="28"/>
      <c r="ES507" s="28"/>
      <c r="ET507" s="28"/>
      <c r="EU507" s="28"/>
      <c r="EV507" s="28"/>
      <c r="EW507" s="28"/>
      <c r="EX507" s="28"/>
      <c r="EY507" s="28"/>
      <c r="EZ507" s="28"/>
      <c r="FA507" s="28"/>
      <c r="FB507" s="1"/>
      <c r="FC507" s="1"/>
      <c r="FD507" s="1"/>
    </row>
    <row r="508" spans="1:160" ht="17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I508" s="28"/>
      <c r="DJ508" s="28"/>
      <c r="DK508" s="28"/>
      <c r="DL508" s="28"/>
      <c r="DM508" s="28"/>
      <c r="DN508" s="28"/>
      <c r="DO508" s="28"/>
      <c r="DP508" s="28"/>
      <c r="DQ508" s="28"/>
      <c r="DR508" s="28"/>
      <c r="DS508" s="28"/>
      <c r="DT508" s="28"/>
      <c r="DU508" s="28"/>
      <c r="DV508" s="28"/>
      <c r="DW508" s="28"/>
      <c r="DX508" s="28"/>
      <c r="DY508" s="28"/>
      <c r="DZ508" s="28"/>
      <c r="EA508" s="28"/>
      <c r="EB508" s="28"/>
      <c r="EC508" s="28"/>
      <c r="ED508" s="28"/>
      <c r="EE508" s="28"/>
      <c r="EF508" s="28"/>
      <c r="EG508" s="28"/>
      <c r="EH508" s="28"/>
      <c r="EI508" s="28"/>
      <c r="EJ508" s="28"/>
      <c r="EK508" s="28"/>
      <c r="EL508" s="28"/>
      <c r="EM508" s="28"/>
      <c r="EN508" s="28"/>
      <c r="EO508" s="28"/>
      <c r="EP508" s="28"/>
      <c r="EQ508" s="28"/>
      <c r="ER508" s="28"/>
      <c r="ES508" s="28"/>
      <c r="ET508" s="28"/>
      <c r="EU508" s="28"/>
      <c r="EV508" s="28"/>
      <c r="EW508" s="28"/>
      <c r="EX508" s="28"/>
      <c r="EY508" s="28"/>
      <c r="EZ508" s="28"/>
      <c r="FA508" s="28"/>
      <c r="FB508" s="1"/>
      <c r="FC508" s="1"/>
      <c r="FD508" s="1"/>
    </row>
    <row r="509" spans="1:160" ht="17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8"/>
      <c r="DO509" s="28"/>
      <c r="DP509" s="28"/>
      <c r="DQ509" s="28"/>
      <c r="DR509" s="28"/>
      <c r="DS509" s="28"/>
      <c r="DT509" s="28"/>
      <c r="DU509" s="28"/>
      <c r="DV509" s="28"/>
      <c r="DW509" s="28"/>
      <c r="DX509" s="28"/>
      <c r="DY509" s="28"/>
      <c r="DZ509" s="28"/>
      <c r="EA509" s="28"/>
      <c r="EB509" s="28"/>
      <c r="EC509" s="28"/>
      <c r="ED509" s="28"/>
      <c r="EE509" s="28"/>
      <c r="EF509" s="28"/>
      <c r="EG509" s="28"/>
      <c r="EH509" s="28"/>
      <c r="EI509" s="28"/>
      <c r="EJ509" s="28"/>
      <c r="EK509" s="28"/>
      <c r="EL509" s="28"/>
      <c r="EM509" s="28"/>
      <c r="EN509" s="28"/>
      <c r="EO509" s="28"/>
      <c r="EP509" s="28"/>
      <c r="EQ509" s="28"/>
      <c r="ER509" s="28"/>
      <c r="ES509" s="28"/>
      <c r="ET509" s="28"/>
      <c r="EU509" s="28"/>
      <c r="EV509" s="28"/>
      <c r="EW509" s="28"/>
      <c r="EX509" s="28"/>
      <c r="EY509" s="28"/>
      <c r="EZ509" s="28"/>
      <c r="FA509" s="28"/>
      <c r="FB509" s="1"/>
      <c r="FC509" s="1"/>
      <c r="FD509" s="1"/>
    </row>
    <row r="510" spans="1:160" ht="17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I510" s="28"/>
      <c r="DJ510" s="28"/>
      <c r="DK510" s="28"/>
      <c r="DL510" s="28"/>
      <c r="DM510" s="28"/>
      <c r="DN510" s="28"/>
      <c r="DO510" s="28"/>
      <c r="DP510" s="28"/>
      <c r="DQ510" s="28"/>
      <c r="DR510" s="28"/>
      <c r="DS510" s="28"/>
      <c r="DT510" s="28"/>
      <c r="DU510" s="28"/>
      <c r="DV510" s="28"/>
      <c r="DW510" s="28"/>
      <c r="DX510" s="28"/>
      <c r="DY510" s="28"/>
      <c r="DZ510" s="28"/>
      <c r="EA510" s="28"/>
      <c r="EB510" s="28"/>
      <c r="EC510" s="28"/>
      <c r="ED510" s="28"/>
      <c r="EE510" s="28"/>
      <c r="EF510" s="28"/>
      <c r="EG510" s="28"/>
      <c r="EH510" s="28"/>
      <c r="EI510" s="28"/>
      <c r="EJ510" s="28"/>
      <c r="EK510" s="28"/>
      <c r="EL510" s="28"/>
      <c r="EM510" s="28"/>
      <c r="EN510" s="28"/>
      <c r="EO510" s="28"/>
      <c r="EP510" s="28"/>
      <c r="EQ510" s="28"/>
      <c r="ER510" s="28"/>
      <c r="ES510" s="28"/>
      <c r="ET510" s="28"/>
      <c r="EU510" s="28"/>
      <c r="EV510" s="28"/>
      <c r="EW510" s="28"/>
      <c r="EX510" s="28"/>
      <c r="EY510" s="28"/>
      <c r="EZ510" s="28"/>
      <c r="FA510" s="28"/>
      <c r="FB510" s="1"/>
      <c r="FC510" s="1"/>
      <c r="FD510" s="1"/>
    </row>
    <row r="511" spans="1:160" ht="17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I511" s="28"/>
      <c r="DJ511" s="28"/>
      <c r="DK511" s="28"/>
      <c r="DL511" s="28"/>
      <c r="DM511" s="28"/>
      <c r="DN511" s="28"/>
      <c r="DO511" s="28"/>
      <c r="DP511" s="28"/>
      <c r="DQ511" s="28"/>
      <c r="DR511" s="28"/>
      <c r="DS511" s="28"/>
      <c r="DT511" s="28"/>
      <c r="DU511" s="28"/>
      <c r="DV511" s="28"/>
      <c r="DW511" s="28"/>
      <c r="DX511" s="28"/>
      <c r="DY511" s="28"/>
      <c r="DZ511" s="28"/>
      <c r="EA511" s="28"/>
      <c r="EB511" s="28"/>
      <c r="EC511" s="28"/>
      <c r="ED511" s="28"/>
      <c r="EE511" s="28"/>
      <c r="EF511" s="28"/>
      <c r="EG511" s="28"/>
      <c r="EH511" s="28"/>
      <c r="EI511" s="28"/>
      <c r="EJ511" s="28"/>
      <c r="EK511" s="28"/>
      <c r="EL511" s="28"/>
      <c r="EM511" s="28"/>
      <c r="EN511" s="28"/>
      <c r="EO511" s="28"/>
      <c r="EP511" s="28"/>
      <c r="EQ511" s="28"/>
      <c r="ER511" s="28"/>
      <c r="ES511" s="28"/>
      <c r="ET511" s="28"/>
      <c r="EU511" s="28"/>
      <c r="EV511" s="28"/>
      <c r="EW511" s="28"/>
      <c r="EX511" s="28"/>
      <c r="EY511" s="28"/>
      <c r="EZ511" s="28"/>
      <c r="FA511" s="28"/>
      <c r="FB511" s="1"/>
      <c r="FC511" s="1"/>
      <c r="FD511" s="1"/>
    </row>
    <row r="512" spans="1:160" ht="17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I512" s="28"/>
      <c r="DJ512" s="28"/>
      <c r="DK512" s="28"/>
      <c r="DL512" s="28"/>
      <c r="DM512" s="28"/>
      <c r="DN512" s="28"/>
      <c r="DO512" s="28"/>
      <c r="DP512" s="28"/>
      <c r="DQ512" s="28"/>
      <c r="DR512" s="28"/>
      <c r="DS512" s="28"/>
      <c r="DT512" s="28"/>
      <c r="DU512" s="28"/>
      <c r="DV512" s="28"/>
      <c r="DW512" s="28"/>
      <c r="DX512" s="28"/>
      <c r="DY512" s="28"/>
      <c r="DZ512" s="28"/>
      <c r="EA512" s="28"/>
      <c r="EB512" s="28"/>
      <c r="EC512" s="28"/>
      <c r="ED512" s="28"/>
      <c r="EE512" s="28"/>
      <c r="EF512" s="28"/>
      <c r="EG512" s="28"/>
      <c r="EH512" s="28"/>
      <c r="EI512" s="28"/>
      <c r="EJ512" s="28"/>
      <c r="EK512" s="28"/>
      <c r="EL512" s="28"/>
      <c r="EM512" s="28"/>
      <c r="EN512" s="28"/>
      <c r="EO512" s="28"/>
      <c r="EP512" s="28"/>
      <c r="EQ512" s="28"/>
      <c r="ER512" s="28"/>
      <c r="ES512" s="28"/>
      <c r="ET512" s="28"/>
      <c r="EU512" s="28"/>
      <c r="EV512" s="28"/>
      <c r="EW512" s="28"/>
      <c r="EX512" s="28"/>
      <c r="EY512" s="28"/>
      <c r="EZ512" s="28"/>
      <c r="FA512" s="28"/>
      <c r="FB512" s="1"/>
      <c r="FC512" s="1"/>
      <c r="FD512" s="1"/>
    </row>
    <row r="513" spans="1:160" ht="17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I513" s="28"/>
      <c r="DJ513" s="28"/>
      <c r="DK513" s="28"/>
      <c r="DL513" s="28"/>
      <c r="DM513" s="28"/>
      <c r="DN513" s="28"/>
      <c r="DO513" s="28"/>
      <c r="DP513" s="28"/>
      <c r="DQ513" s="28"/>
      <c r="DR513" s="28"/>
      <c r="DS513" s="28"/>
      <c r="DT513" s="28"/>
      <c r="DU513" s="28"/>
      <c r="DV513" s="28"/>
      <c r="DW513" s="28"/>
      <c r="DX513" s="28"/>
      <c r="DY513" s="28"/>
      <c r="DZ513" s="28"/>
      <c r="EA513" s="28"/>
      <c r="EB513" s="28"/>
      <c r="EC513" s="28"/>
      <c r="ED513" s="28"/>
      <c r="EE513" s="28"/>
      <c r="EF513" s="28"/>
      <c r="EG513" s="28"/>
      <c r="EH513" s="28"/>
      <c r="EI513" s="28"/>
      <c r="EJ513" s="28"/>
      <c r="EK513" s="28"/>
      <c r="EL513" s="28"/>
      <c r="EM513" s="28"/>
      <c r="EN513" s="28"/>
      <c r="EO513" s="28"/>
      <c r="EP513" s="28"/>
      <c r="EQ513" s="28"/>
      <c r="ER513" s="28"/>
      <c r="ES513" s="28"/>
      <c r="ET513" s="28"/>
      <c r="EU513" s="28"/>
      <c r="EV513" s="28"/>
      <c r="EW513" s="28"/>
      <c r="EX513" s="28"/>
      <c r="EY513" s="28"/>
      <c r="EZ513" s="28"/>
      <c r="FA513" s="28"/>
      <c r="FB513" s="1"/>
      <c r="FC513" s="1"/>
      <c r="FD513" s="1"/>
    </row>
    <row r="514" spans="1:160" ht="17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I514" s="28"/>
      <c r="DJ514" s="28"/>
      <c r="DK514" s="28"/>
      <c r="DL514" s="28"/>
      <c r="DM514" s="28"/>
      <c r="DN514" s="28"/>
      <c r="DO514" s="28"/>
      <c r="DP514" s="28"/>
      <c r="DQ514" s="28"/>
      <c r="DR514" s="28"/>
      <c r="DS514" s="28"/>
      <c r="DT514" s="28"/>
      <c r="DU514" s="28"/>
      <c r="DV514" s="28"/>
      <c r="DW514" s="28"/>
      <c r="DX514" s="28"/>
      <c r="DY514" s="28"/>
      <c r="DZ514" s="28"/>
      <c r="EA514" s="28"/>
      <c r="EB514" s="28"/>
      <c r="EC514" s="28"/>
      <c r="ED514" s="28"/>
      <c r="EE514" s="28"/>
      <c r="EF514" s="28"/>
      <c r="EG514" s="28"/>
      <c r="EH514" s="28"/>
      <c r="EI514" s="28"/>
      <c r="EJ514" s="28"/>
      <c r="EK514" s="28"/>
      <c r="EL514" s="28"/>
      <c r="EM514" s="28"/>
      <c r="EN514" s="28"/>
      <c r="EO514" s="28"/>
      <c r="EP514" s="28"/>
      <c r="EQ514" s="28"/>
      <c r="ER514" s="28"/>
      <c r="ES514" s="28"/>
      <c r="ET514" s="28"/>
      <c r="EU514" s="28"/>
      <c r="EV514" s="28"/>
      <c r="EW514" s="28"/>
      <c r="EX514" s="28"/>
      <c r="EY514" s="28"/>
      <c r="EZ514" s="28"/>
      <c r="FA514" s="28"/>
      <c r="FB514" s="1"/>
      <c r="FC514" s="1"/>
      <c r="FD514" s="1"/>
    </row>
    <row r="515" spans="1:160" ht="17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I515" s="28"/>
      <c r="DJ515" s="28"/>
      <c r="DK515" s="28"/>
      <c r="DL515" s="28"/>
      <c r="DM515" s="28"/>
      <c r="DN515" s="28"/>
      <c r="DO515" s="28"/>
      <c r="DP515" s="28"/>
      <c r="DQ515" s="28"/>
      <c r="DR515" s="28"/>
      <c r="DS515" s="28"/>
      <c r="DT515" s="28"/>
      <c r="DU515" s="28"/>
      <c r="DV515" s="28"/>
      <c r="DW515" s="28"/>
      <c r="DX515" s="28"/>
      <c r="DY515" s="28"/>
      <c r="DZ515" s="28"/>
      <c r="EA515" s="28"/>
      <c r="EB515" s="28"/>
      <c r="EC515" s="28"/>
      <c r="ED515" s="28"/>
      <c r="EE515" s="28"/>
      <c r="EF515" s="28"/>
      <c r="EG515" s="28"/>
      <c r="EH515" s="28"/>
      <c r="EI515" s="28"/>
      <c r="EJ515" s="28"/>
      <c r="EK515" s="28"/>
      <c r="EL515" s="28"/>
      <c r="EM515" s="28"/>
      <c r="EN515" s="28"/>
      <c r="EO515" s="28"/>
      <c r="EP515" s="28"/>
      <c r="EQ515" s="28"/>
      <c r="ER515" s="28"/>
      <c r="ES515" s="28"/>
      <c r="ET515" s="28"/>
      <c r="EU515" s="28"/>
      <c r="EV515" s="28"/>
      <c r="EW515" s="28"/>
      <c r="EX515" s="28"/>
      <c r="EY515" s="28"/>
      <c r="EZ515" s="28"/>
      <c r="FA515" s="28"/>
      <c r="FB515" s="1"/>
      <c r="FC515" s="1"/>
      <c r="FD515" s="1"/>
    </row>
    <row r="516" spans="1:160" ht="17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I516" s="28"/>
      <c r="DJ516" s="28"/>
      <c r="DK516" s="28"/>
      <c r="DL516" s="28"/>
      <c r="DM516" s="28"/>
      <c r="DN516" s="28"/>
      <c r="DO516" s="28"/>
      <c r="DP516" s="28"/>
      <c r="DQ516" s="28"/>
      <c r="DR516" s="28"/>
      <c r="DS516" s="28"/>
      <c r="DT516" s="28"/>
      <c r="DU516" s="28"/>
      <c r="DV516" s="28"/>
      <c r="DW516" s="28"/>
      <c r="DX516" s="28"/>
      <c r="DY516" s="28"/>
      <c r="DZ516" s="28"/>
      <c r="EA516" s="28"/>
      <c r="EB516" s="28"/>
      <c r="EC516" s="28"/>
      <c r="ED516" s="28"/>
      <c r="EE516" s="28"/>
      <c r="EF516" s="28"/>
      <c r="EG516" s="28"/>
      <c r="EH516" s="28"/>
      <c r="EI516" s="28"/>
      <c r="EJ516" s="28"/>
      <c r="EK516" s="28"/>
      <c r="EL516" s="28"/>
      <c r="EM516" s="28"/>
      <c r="EN516" s="28"/>
      <c r="EO516" s="28"/>
      <c r="EP516" s="28"/>
      <c r="EQ516" s="28"/>
      <c r="ER516" s="28"/>
      <c r="ES516" s="28"/>
      <c r="ET516" s="28"/>
      <c r="EU516" s="28"/>
      <c r="EV516" s="28"/>
      <c r="EW516" s="28"/>
      <c r="EX516" s="28"/>
      <c r="EY516" s="28"/>
      <c r="EZ516" s="28"/>
      <c r="FA516" s="28"/>
      <c r="FB516" s="1"/>
      <c r="FC516" s="1"/>
      <c r="FD516" s="1"/>
    </row>
    <row r="517" spans="1:160" ht="17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I517" s="28"/>
      <c r="DJ517" s="28"/>
      <c r="DK517" s="28"/>
      <c r="DL517" s="28"/>
      <c r="DM517" s="28"/>
      <c r="DN517" s="28"/>
      <c r="DO517" s="28"/>
      <c r="DP517" s="28"/>
      <c r="DQ517" s="28"/>
      <c r="DR517" s="28"/>
      <c r="DS517" s="28"/>
      <c r="DT517" s="28"/>
      <c r="DU517" s="28"/>
      <c r="DV517" s="28"/>
      <c r="DW517" s="28"/>
      <c r="DX517" s="28"/>
      <c r="DY517" s="28"/>
      <c r="DZ517" s="28"/>
      <c r="EA517" s="28"/>
      <c r="EB517" s="28"/>
      <c r="EC517" s="28"/>
      <c r="ED517" s="28"/>
      <c r="EE517" s="28"/>
      <c r="EF517" s="28"/>
      <c r="EG517" s="28"/>
      <c r="EH517" s="28"/>
      <c r="EI517" s="28"/>
      <c r="EJ517" s="28"/>
      <c r="EK517" s="28"/>
      <c r="EL517" s="28"/>
      <c r="EM517" s="28"/>
      <c r="EN517" s="28"/>
      <c r="EO517" s="28"/>
      <c r="EP517" s="28"/>
      <c r="EQ517" s="28"/>
      <c r="ER517" s="28"/>
      <c r="ES517" s="28"/>
      <c r="ET517" s="28"/>
      <c r="EU517" s="28"/>
      <c r="EV517" s="28"/>
      <c r="EW517" s="28"/>
      <c r="EX517" s="28"/>
      <c r="EY517" s="28"/>
      <c r="EZ517" s="28"/>
      <c r="FA517" s="28"/>
      <c r="FB517" s="1"/>
      <c r="FC517" s="1"/>
      <c r="FD517" s="1"/>
    </row>
    <row r="518" spans="1:160" ht="17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I518" s="28"/>
      <c r="DJ518" s="28"/>
      <c r="DK518" s="28"/>
      <c r="DL518" s="28"/>
      <c r="DM518" s="28"/>
      <c r="DN518" s="28"/>
      <c r="DO518" s="28"/>
      <c r="DP518" s="28"/>
      <c r="DQ518" s="28"/>
      <c r="DR518" s="28"/>
      <c r="DS518" s="28"/>
      <c r="DT518" s="28"/>
      <c r="DU518" s="28"/>
      <c r="DV518" s="28"/>
      <c r="DW518" s="28"/>
      <c r="DX518" s="28"/>
      <c r="DY518" s="28"/>
      <c r="DZ518" s="28"/>
      <c r="EA518" s="28"/>
      <c r="EB518" s="28"/>
      <c r="EC518" s="28"/>
      <c r="ED518" s="28"/>
      <c r="EE518" s="28"/>
      <c r="EF518" s="28"/>
      <c r="EG518" s="28"/>
      <c r="EH518" s="28"/>
      <c r="EI518" s="28"/>
      <c r="EJ518" s="28"/>
      <c r="EK518" s="28"/>
      <c r="EL518" s="28"/>
      <c r="EM518" s="28"/>
      <c r="EN518" s="28"/>
      <c r="EO518" s="28"/>
      <c r="EP518" s="28"/>
      <c r="EQ518" s="28"/>
      <c r="ER518" s="28"/>
      <c r="ES518" s="28"/>
      <c r="ET518" s="28"/>
      <c r="EU518" s="28"/>
      <c r="EV518" s="28"/>
      <c r="EW518" s="28"/>
      <c r="EX518" s="28"/>
      <c r="EY518" s="28"/>
      <c r="EZ518" s="28"/>
      <c r="FA518" s="28"/>
      <c r="FB518" s="1"/>
      <c r="FC518" s="1"/>
      <c r="FD518" s="1"/>
    </row>
    <row r="519" spans="1:160" ht="17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  <c r="DI519" s="28"/>
      <c r="DJ519" s="28"/>
      <c r="DK519" s="28"/>
      <c r="DL519" s="28"/>
      <c r="DM519" s="28"/>
      <c r="DN519" s="28"/>
      <c r="DO519" s="28"/>
      <c r="DP519" s="28"/>
      <c r="DQ519" s="28"/>
      <c r="DR519" s="28"/>
      <c r="DS519" s="28"/>
      <c r="DT519" s="28"/>
      <c r="DU519" s="28"/>
      <c r="DV519" s="28"/>
      <c r="DW519" s="28"/>
      <c r="DX519" s="28"/>
      <c r="DY519" s="28"/>
      <c r="DZ519" s="28"/>
      <c r="EA519" s="28"/>
      <c r="EB519" s="28"/>
      <c r="EC519" s="28"/>
      <c r="ED519" s="28"/>
      <c r="EE519" s="28"/>
      <c r="EF519" s="28"/>
      <c r="EG519" s="28"/>
      <c r="EH519" s="28"/>
      <c r="EI519" s="28"/>
      <c r="EJ519" s="28"/>
      <c r="EK519" s="28"/>
      <c r="EL519" s="28"/>
      <c r="EM519" s="28"/>
      <c r="EN519" s="28"/>
      <c r="EO519" s="28"/>
      <c r="EP519" s="28"/>
      <c r="EQ519" s="28"/>
      <c r="ER519" s="28"/>
      <c r="ES519" s="28"/>
      <c r="ET519" s="28"/>
      <c r="EU519" s="28"/>
      <c r="EV519" s="28"/>
      <c r="EW519" s="28"/>
      <c r="EX519" s="28"/>
      <c r="EY519" s="28"/>
      <c r="EZ519" s="28"/>
      <c r="FA519" s="28"/>
      <c r="FB519" s="1"/>
      <c r="FC519" s="1"/>
      <c r="FD519" s="1"/>
    </row>
    <row r="520" spans="1:160" ht="17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  <c r="DI520" s="28"/>
      <c r="DJ520" s="28"/>
      <c r="DK520" s="28"/>
      <c r="DL520" s="28"/>
      <c r="DM520" s="28"/>
      <c r="DN520" s="28"/>
      <c r="DO520" s="28"/>
      <c r="DP520" s="28"/>
      <c r="DQ520" s="28"/>
      <c r="DR520" s="28"/>
      <c r="DS520" s="28"/>
      <c r="DT520" s="28"/>
      <c r="DU520" s="28"/>
      <c r="DV520" s="28"/>
      <c r="DW520" s="28"/>
      <c r="DX520" s="28"/>
      <c r="DY520" s="28"/>
      <c r="DZ520" s="28"/>
      <c r="EA520" s="28"/>
      <c r="EB520" s="28"/>
      <c r="EC520" s="28"/>
      <c r="ED520" s="28"/>
      <c r="EE520" s="28"/>
      <c r="EF520" s="28"/>
      <c r="EG520" s="28"/>
      <c r="EH520" s="28"/>
      <c r="EI520" s="28"/>
      <c r="EJ520" s="28"/>
      <c r="EK520" s="28"/>
      <c r="EL520" s="28"/>
      <c r="EM520" s="28"/>
      <c r="EN520" s="28"/>
      <c r="EO520" s="28"/>
      <c r="EP520" s="28"/>
      <c r="EQ520" s="28"/>
      <c r="ER520" s="28"/>
      <c r="ES520" s="28"/>
      <c r="ET520" s="28"/>
      <c r="EU520" s="28"/>
      <c r="EV520" s="28"/>
      <c r="EW520" s="28"/>
      <c r="EX520" s="28"/>
      <c r="EY520" s="28"/>
      <c r="EZ520" s="28"/>
      <c r="FA520" s="28"/>
      <c r="FB520" s="1"/>
      <c r="FC520" s="1"/>
      <c r="FD520" s="1"/>
    </row>
    <row r="521" spans="1:160" ht="17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1"/>
      <c r="FC521" s="1"/>
      <c r="FD521" s="1"/>
    </row>
    <row r="522" spans="1:160" ht="17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8"/>
      <c r="DO522" s="28"/>
      <c r="DP522" s="28"/>
      <c r="DQ522" s="28"/>
      <c r="DR522" s="28"/>
      <c r="DS522" s="28"/>
      <c r="DT522" s="28"/>
      <c r="DU522" s="28"/>
      <c r="DV522" s="28"/>
      <c r="DW522" s="28"/>
      <c r="DX522" s="28"/>
      <c r="DY522" s="28"/>
      <c r="DZ522" s="28"/>
      <c r="EA522" s="28"/>
      <c r="EB522" s="28"/>
      <c r="EC522" s="28"/>
      <c r="ED522" s="28"/>
      <c r="EE522" s="28"/>
      <c r="EF522" s="28"/>
      <c r="EG522" s="28"/>
      <c r="EH522" s="28"/>
      <c r="EI522" s="28"/>
      <c r="EJ522" s="28"/>
      <c r="EK522" s="28"/>
      <c r="EL522" s="28"/>
      <c r="EM522" s="28"/>
      <c r="EN522" s="28"/>
      <c r="EO522" s="28"/>
      <c r="EP522" s="28"/>
      <c r="EQ522" s="28"/>
      <c r="ER522" s="28"/>
      <c r="ES522" s="28"/>
      <c r="ET522" s="28"/>
      <c r="EU522" s="28"/>
      <c r="EV522" s="28"/>
      <c r="EW522" s="28"/>
      <c r="EX522" s="28"/>
      <c r="EY522" s="28"/>
      <c r="EZ522" s="28"/>
      <c r="FA522" s="28"/>
      <c r="FB522" s="1"/>
      <c r="FC522" s="1"/>
      <c r="FD522" s="1"/>
    </row>
    <row r="523" spans="1:160" ht="17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  <c r="DI523" s="28"/>
      <c r="DJ523" s="28"/>
      <c r="DK523" s="28"/>
      <c r="DL523" s="28"/>
      <c r="DM523" s="28"/>
      <c r="DN523" s="28"/>
      <c r="DO523" s="28"/>
      <c r="DP523" s="28"/>
      <c r="DQ523" s="28"/>
      <c r="DR523" s="28"/>
      <c r="DS523" s="28"/>
      <c r="DT523" s="28"/>
      <c r="DU523" s="28"/>
      <c r="DV523" s="28"/>
      <c r="DW523" s="28"/>
      <c r="DX523" s="28"/>
      <c r="DY523" s="28"/>
      <c r="DZ523" s="28"/>
      <c r="EA523" s="28"/>
      <c r="EB523" s="28"/>
      <c r="EC523" s="28"/>
      <c r="ED523" s="28"/>
      <c r="EE523" s="28"/>
      <c r="EF523" s="28"/>
      <c r="EG523" s="28"/>
      <c r="EH523" s="28"/>
      <c r="EI523" s="28"/>
      <c r="EJ523" s="28"/>
      <c r="EK523" s="28"/>
      <c r="EL523" s="28"/>
      <c r="EM523" s="28"/>
      <c r="EN523" s="28"/>
      <c r="EO523" s="28"/>
      <c r="EP523" s="28"/>
      <c r="EQ523" s="28"/>
      <c r="ER523" s="28"/>
      <c r="ES523" s="28"/>
      <c r="ET523" s="28"/>
      <c r="EU523" s="28"/>
      <c r="EV523" s="28"/>
      <c r="EW523" s="28"/>
      <c r="EX523" s="28"/>
      <c r="EY523" s="28"/>
      <c r="EZ523" s="28"/>
      <c r="FA523" s="28"/>
      <c r="FB523" s="1"/>
      <c r="FC523" s="1"/>
      <c r="FD523" s="1"/>
    </row>
    <row r="524" spans="1:160" ht="17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  <c r="DI524" s="28"/>
      <c r="DJ524" s="28"/>
      <c r="DK524" s="28"/>
      <c r="DL524" s="28"/>
      <c r="DM524" s="28"/>
      <c r="DN524" s="28"/>
      <c r="DO524" s="28"/>
      <c r="DP524" s="28"/>
      <c r="DQ524" s="28"/>
      <c r="DR524" s="28"/>
      <c r="DS524" s="28"/>
      <c r="DT524" s="28"/>
      <c r="DU524" s="28"/>
      <c r="DV524" s="28"/>
      <c r="DW524" s="28"/>
      <c r="DX524" s="28"/>
      <c r="DY524" s="28"/>
      <c r="DZ524" s="28"/>
      <c r="EA524" s="28"/>
      <c r="EB524" s="28"/>
      <c r="EC524" s="28"/>
      <c r="ED524" s="28"/>
      <c r="EE524" s="28"/>
      <c r="EF524" s="28"/>
      <c r="EG524" s="28"/>
      <c r="EH524" s="28"/>
      <c r="EI524" s="28"/>
      <c r="EJ524" s="28"/>
      <c r="EK524" s="28"/>
      <c r="EL524" s="28"/>
      <c r="EM524" s="28"/>
      <c r="EN524" s="28"/>
      <c r="EO524" s="28"/>
      <c r="EP524" s="28"/>
      <c r="EQ524" s="28"/>
      <c r="ER524" s="28"/>
      <c r="ES524" s="28"/>
      <c r="ET524" s="28"/>
      <c r="EU524" s="28"/>
      <c r="EV524" s="28"/>
      <c r="EW524" s="28"/>
      <c r="EX524" s="28"/>
      <c r="EY524" s="28"/>
      <c r="EZ524" s="28"/>
      <c r="FA524" s="28"/>
      <c r="FB524" s="1"/>
      <c r="FC524" s="1"/>
      <c r="FD524" s="1"/>
    </row>
    <row r="525" spans="1:160" ht="17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  <c r="DI525" s="28"/>
      <c r="DJ525" s="28"/>
      <c r="DK525" s="28"/>
      <c r="DL525" s="28"/>
      <c r="DM525" s="28"/>
      <c r="DN525" s="28"/>
      <c r="DO525" s="28"/>
      <c r="DP525" s="28"/>
      <c r="DQ525" s="28"/>
      <c r="DR525" s="28"/>
      <c r="DS525" s="28"/>
      <c r="DT525" s="28"/>
      <c r="DU525" s="28"/>
      <c r="DV525" s="28"/>
      <c r="DW525" s="28"/>
      <c r="DX525" s="28"/>
      <c r="DY525" s="28"/>
      <c r="DZ525" s="28"/>
      <c r="EA525" s="28"/>
      <c r="EB525" s="28"/>
      <c r="EC525" s="28"/>
      <c r="ED525" s="28"/>
      <c r="EE525" s="28"/>
      <c r="EF525" s="28"/>
      <c r="EG525" s="28"/>
      <c r="EH525" s="28"/>
      <c r="EI525" s="28"/>
      <c r="EJ525" s="28"/>
      <c r="EK525" s="28"/>
      <c r="EL525" s="28"/>
      <c r="EM525" s="28"/>
      <c r="EN525" s="28"/>
      <c r="EO525" s="28"/>
      <c r="EP525" s="28"/>
      <c r="EQ525" s="28"/>
      <c r="ER525" s="28"/>
      <c r="ES525" s="28"/>
      <c r="ET525" s="28"/>
      <c r="EU525" s="28"/>
      <c r="EV525" s="28"/>
      <c r="EW525" s="28"/>
      <c r="EX525" s="28"/>
      <c r="EY525" s="28"/>
      <c r="EZ525" s="28"/>
      <c r="FA525" s="28"/>
      <c r="FB525" s="1"/>
      <c r="FC525" s="1"/>
      <c r="FD525" s="1"/>
    </row>
    <row r="526" spans="1:160" ht="17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  <c r="CS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  <c r="DI526" s="28"/>
      <c r="DJ526" s="28"/>
      <c r="DK526" s="28"/>
      <c r="DL526" s="28"/>
      <c r="DM526" s="28"/>
      <c r="DN526" s="28"/>
      <c r="DO526" s="28"/>
      <c r="DP526" s="28"/>
      <c r="DQ526" s="28"/>
      <c r="DR526" s="28"/>
      <c r="DS526" s="28"/>
      <c r="DT526" s="28"/>
      <c r="DU526" s="28"/>
      <c r="DV526" s="28"/>
      <c r="DW526" s="28"/>
      <c r="DX526" s="28"/>
      <c r="DY526" s="28"/>
      <c r="DZ526" s="28"/>
      <c r="EA526" s="28"/>
      <c r="EB526" s="28"/>
      <c r="EC526" s="28"/>
      <c r="ED526" s="28"/>
      <c r="EE526" s="28"/>
      <c r="EF526" s="28"/>
      <c r="EG526" s="28"/>
      <c r="EH526" s="28"/>
      <c r="EI526" s="28"/>
      <c r="EJ526" s="28"/>
      <c r="EK526" s="28"/>
      <c r="EL526" s="28"/>
      <c r="EM526" s="28"/>
      <c r="EN526" s="28"/>
      <c r="EO526" s="28"/>
      <c r="EP526" s="28"/>
      <c r="EQ526" s="28"/>
      <c r="ER526" s="28"/>
      <c r="ES526" s="28"/>
      <c r="ET526" s="28"/>
      <c r="EU526" s="28"/>
      <c r="EV526" s="28"/>
      <c r="EW526" s="28"/>
      <c r="EX526" s="28"/>
      <c r="EY526" s="28"/>
      <c r="EZ526" s="28"/>
      <c r="FA526" s="28"/>
      <c r="FB526" s="1"/>
      <c r="FC526" s="1"/>
      <c r="FD526" s="1"/>
    </row>
    <row r="527" spans="1:160" ht="17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  <c r="CS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  <c r="DI527" s="28"/>
      <c r="DJ527" s="28"/>
      <c r="DK527" s="28"/>
      <c r="DL527" s="28"/>
      <c r="DM527" s="28"/>
      <c r="DN527" s="28"/>
      <c r="DO527" s="28"/>
      <c r="DP527" s="28"/>
      <c r="DQ527" s="28"/>
      <c r="DR527" s="28"/>
      <c r="DS527" s="28"/>
      <c r="DT527" s="28"/>
      <c r="DU527" s="28"/>
      <c r="DV527" s="28"/>
      <c r="DW527" s="28"/>
      <c r="DX527" s="28"/>
      <c r="DY527" s="28"/>
      <c r="DZ527" s="28"/>
      <c r="EA527" s="28"/>
      <c r="EB527" s="28"/>
      <c r="EC527" s="28"/>
      <c r="ED527" s="28"/>
      <c r="EE527" s="28"/>
      <c r="EF527" s="28"/>
      <c r="EG527" s="28"/>
      <c r="EH527" s="28"/>
      <c r="EI527" s="28"/>
      <c r="EJ527" s="28"/>
      <c r="EK527" s="28"/>
      <c r="EL527" s="28"/>
      <c r="EM527" s="28"/>
      <c r="EN527" s="28"/>
      <c r="EO527" s="28"/>
      <c r="EP527" s="28"/>
      <c r="EQ527" s="28"/>
      <c r="ER527" s="28"/>
      <c r="ES527" s="28"/>
      <c r="ET527" s="28"/>
      <c r="EU527" s="28"/>
      <c r="EV527" s="28"/>
      <c r="EW527" s="28"/>
      <c r="EX527" s="28"/>
      <c r="EY527" s="28"/>
      <c r="EZ527" s="28"/>
      <c r="FA527" s="28"/>
      <c r="FB527" s="1"/>
      <c r="FC527" s="1"/>
      <c r="FD527" s="1"/>
    </row>
    <row r="528" spans="1:160" ht="17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  <c r="DI528" s="28"/>
      <c r="DJ528" s="28"/>
      <c r="DK528" s="28"/>
      <c r="DL528" s="28"/>
      <c r="DM528" s="28"/>
      <c r="DN528" s="28"/>
      <c r="DO528" s="28"/>
      <c r="DP528" s="28"/>
      <c r="DQ528" s="28"/>
      <c r="DR528" s="28"/>
      <c r="DS528" s="28"/>
      <c r="DT528" s="28"/>
      <c r="DU528" s="28"/>
      <c r="DV528" s="28"/>
      <c r="DW528" s="28"/>
      <c r="DX528" s="28"/>
      <c r="DY528" s="28"/>
      <c r="DZ528" s="28"/>
      <c r="EA528" s="28"/>
      <c r="EB528" s="28"/>
      <c r="EC528" s="28"/>
      <c r="ED528" s="28"/>
      <c r="EE528" s="28"/>
      <c r="EF528" s="28"/>
      <c r="EG528" s="28"/>
      <c r="EH528" s="28"/>
      <c r="EI528" s="28"/>
      <c r="EJ528" s="28"/>
      <c r="EK528" s="28"/>
      <c r="EL528" s="28"/>
      <c r="EM528" s="28"/>
      <c r="EN528" s="28"/>
      <c r="EO528" s="28"/>
      <c r="EP528" s="28"/>
      <c r="EQ528" s="28"/>
      <c r="ER528" s="28"/>
      <c r="ES528" s="28"/>
      <c r="ET528" s="28"/>
      <c r="EU528" s="28"/>
      <c r="EV528" s="28"/>
      <c r="EW528" s="28"/>
      <c r="EX528" s="28"/>
      <c r="EY528" s="28"/>
      <c r="EZ528" s="28"/>
      <c r="FA528" s="28"/>
      <c r="FB528" s="1"/>
      <c r="FC528" s="1"/>
      <c r="FD528" s="1"/>
    </row>
    <row r="529" spans="1:160" ht="17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  <c r="CS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  <c r="DI529" s="28"/>
      <c r="DJ529" s="28"/>
      <c r="DK529" s="28"/>
      <c r="DL529" s="28"/>
      <c r="DM529" s="28"/>
      <c r="DN529" s="28"/>
      <c r="DO529" s="28"/>
      <c r="DP529" s="28"/>
      <c r="DQ529" s="28"/>
      <c r="DR529" s="28"/>
      <c r="DS529" s="28"/>
      <c r="DT529" s="28"/>
      <c r="DU529" s="28"/>
      <c r="DV529" s="28"/>
      <c r="DW529" s="28"/>
      <c r="DX529" s="28"/>
      <c r="DY529" s="28"/>
      <c r="DZ529" s="28"/>
      <c r="EA529" s="28"/>
      <c r="EB529" s="28"/>
      <c r="EC529" s="28"/>
      <c r="ED529" s="28"/>
      <c r="EE529" s="28"/>
      <c r="EF529" s="28"/>
      <c r="EG529" s="28"/>
      <c r="EH529" s="28"/>
      <c r="EI529" s="28"/>
      <c r="EJ529" s="28"/>
      <c r="EK529" s="28"/>
      <c r="EL529" s="28"/>
      <c r="EM529" s="28"/>
      <c r="EN529" s="28"/>
      <c r="EO529" s="28"/>
      <c r="EP529" s="28"/>
      <c r="EQ529" s="28"/>
      <c r="ER529" s="28"/>
      <c r="ES529" s="28"/>
      <c r="ET529" s="28"/>
      <c r="EU529" s="28"/>
      <c r="EV529" s="28"/>
      <c r="EW529" s="28"/>
      <c r="EX529" s="28"/>
      <c r="EY529" s="28"/>
      <c r="EZ529" s="28"/>
      <c r="FA529" s="28"/>
      <c r="FB529" s="1"/>
      <c r="FC529" s="1"/>
      <c r="FD529" s="1"/>
    </row>
    <row r="530" spans="1:160" ht="17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  <c r="CS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/>
      <c r="DF530" s="28"/>
      <c r="DG530" s="28"/>
      <c r="DH530" s="28"/>
      <c r="DI530" s="28"/>
      <c r="DJ530" s="28"/>
      <c r="DK530" s="28"/>
      <c r="DL530" s="28"/>
      <c r="DM530" s="28"/>
      <c r="DN530" s="28"/>
      <c r="DO530" s="28"/>
      <c r="DP530" s="28"/>
      <c r="DQ530" s="28"/>
      <c r="DR530" s="28"/>
      <c r="DS530" s="28"/>
      <c r="DT530" s="28"/>
      <c r="DU530" s="28"/>
      <c r="DV530" s="28"/>
      <c r="DW530" s="28"/>
      <c r="DX530" s="28"/>
      <c r="DY530" s="28"/>
      <c r="DZ530" s="28"/>
      <c r="EA530" s="28"/>
      <c r="EB530" s="28"/>
      <c r="EC530" s="28"/>
      <c r="ED530" s="28"/>
      <c r="EE530" s="28"/>
      <c r="EF530" s="28"/>
      <c r="EG530" s="28"/>
      <c r="EH530" s="28"/>
      <c r="EI530" s="28"/>
      <c r="EJ530" s="28"/>
      <c r="EK530" s="28"/>
      <c r="EL530" s="28"/>
      <c r="EM530" s="28"/>
      <c r="EN530" s="28"/>
      <c r="EO530" s="28"/>
      <c r="EP530" s="28"/>
      <c r="EQ530" s="28"/>
      <c r="ER530" s="28"/>
      <c r="ES530" s="28"/>
      <c r="ET530" s="28"/>
      <c r="EU530" s="28"/>
      <c r="EV530" s="28"/>
      <c r="EW530" s="28"/>
      <c r="EX530" s="28"/>
      <c r="EY530" s="28"/>
      <c r="EZ530" s="28"/>
      <c r="FA530" s="28"/>
      <c r="FB530" s="1"/>
      <c r="FC530" s="1"/>
      <c r="FD530" s="1"/>
    </row>
    <row r="531" spans="1:160" ht="17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  <c r="CS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  <c r="DI531" s="28"/>
      <c r="DJ531" s="28"/>
      <c r="DK531" s="28"/>
      <c r="DL531" s="28"/>
      <c r="DM531" s="28"/>
      <c r="DN531" s="28"/>
      <c r="DO531" s="28"/>
      <c r="DP531" s="28"/>
      <c r="DQ531" s="28"/>
      <c r="DR531" s="28"/>
      <c r="DS531" s="28"/>
      <c r="DT531" s="28"/>
      <c r="DU531" s="28"/>
      <c r="DV531" s="28"/>
      <c r="DW531" s="28"/>
      <c r="DX531" s="28"/>
      <c r="DY531" s="28"/>
      <c r="DZ531" s="28"/>
      <c r="EA531" s="28"/>
      <c r="EB531" s="28"/>
      <c r="EC531" s="28"/>
      <c r="ED531" s="28"/>
      <c r="EE531" s="28"/>
      <c r="EF531" s="28"/>
      <c r="EG531" s="28"/>
      <c r="EH531" s="28"/>
      <c r="EI531" s="28"/>
      <c r="EJ531" s="28"/>
      <c r="EK531" s="28"/>
      <c r="EL531" s="28"/>
      <c r="EM531" s="28"/>
      <c r="EN531" s="28"/>
      <c r="EO531" s="28"/>
      <c r="EP531" s="28"/>
      <c r="EQ531" s="28"/>
      <c r="ER531" s="28"/>
      <c r="ES531" s="28"/>
      <c r="ET531" s="28"/>
      <c r="EU531" s="28"/>
      <c r="EV531" s="28"/>
      <c r="EW531" s="28"/>
      <c r="EX531" s="28"/>
      <c r="EY531" s="28"/>
      <c r="EZ531" s="28"/>
      <c r="FA531" s="28"/>
      <c r="FB531" s="1"/>
      <c r="FC531" s="1"/>
      <c r="FD531" s="1"/>
    </row>
    <row r="532" spans="1:160" ht="17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  <c r="CS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  <c r="DI532" s="28"/>
      <c r="DJ532" s="28"/>
      <c r="DK532" s="28"/>
      <c r="DL532" s="28"/>
      <c r="DM532" s="28"/>
      <c r="DN532" s="28"/>
      <c r="DO532" s="28"/>
      <c r="DP532" s="28"/>
      <c r="DQ532" s="28"/>
      <c r="DR532" s="28"/>
      <c r="DS532" s="28"/>
      <c r="DT532" s="28"/>
      <c r="DU532" s="28"/>
      <c r="DV532" s="28"/>
      <c r="DW532" s="28"/>
      <c r="DX532" s="28"/>
      <c r="DY532" s="28"/>
      <c r="DZ532" s="28"/>
      <c r="EA532" s="28"/>
      <c r="EB532" s="28"/>
      <c r="EC532" s="28"/>
      <c r="ED532" s="28"/>
      <c r="EE532" s="28"/>
      <c r="EF532" s="28"/>
      <c r="EG532" s="28"/>
      <c r="EH532" s="28"/>
      <c r="EI532" s="28"/>
      <c r="EJ532" s="28"/>
      <c r="EK532" s="28"/>
      <c r="EL532" s="28"/>
      <c r="EM532" s="28"/>
      <c r="EN532" s="28"/>
      <c r="EO532" s="28"/>
      <c r="EP532" s="28"/>
      <c r="EQ532" s="28"/>
      <c r="ER532" s="28"/>
      <c r="ES532" s="28"/>
      <c r="ET532" s="28"/>
      <c r="EU532" s="28"/>
      <c r="EV532" s="28"/>
      <c r="EW532" s="28"/>
      <c r="EX532" s="28"/>
      <c r="EY532" s="28"/>
      <c r="EZ532" s="28"/>
      <c r="FA532" s="28"/>
      <c r="FB532" s="1"/>
      <c r="FC532" s="1"/>
      <c r="FD532" s="1"/>
    </row>
    <row r="533" spans="1:160" ht="17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  <c r="CS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  <c r="DI533" s="28"/>
      <c r="DJ533" s="28"/>
      <c r="DK533" s="28"/>
      <c r="DL533" s="28"/>
      <c r="DM533" s="28"/>
      <c r="DN533" s="28"/>
      <c r="DO533" s="28"/>
      <c r="DP533" s="28"/>
      <c r="DQ533" s="28"/>
      <c r="DR533" s="28"/>
      <c r="DS533" s="28"/>
      <c r="DT533" s="28"/>
      <c r="DU533" s="28"/>
      <c r="DV533" s="28"/>
      <c r="DW533" s="28"/>
      <c r="DX533" s="28"/>
      <c r="DY533" s="28"/>
      <c r="DZ533" s="28"/>
      <c r="EA533" s="28"/>
      <c r="EB533" s="28"/>
      <c r="EC533" s="28"/>
      <c r="ED533" s="28"/>
      <c r="EE533" s="28"/>
      <c r="EF533" s="28"/>
      <c r="EG533" s="28"/>
      <c r="EH533" s="28"/>
      <c r="EI533" s="28"/>
      <c r="EJ533" s="28"/>
      <c r="EK533" s="28"/>
      <c r="EL533" s="28"/>
      <c r="EM533" s="28"/>
      <c r="EN533" s="28"/>
      <c r="EO533" s="28"/>
      <c r="EP533" s="28"/>
      <c r="EQ533" s="28"/>
      <c r="ER533" s="28"/>
      <c r="ES533" s="28"/>
      <c r="ET533" s="28"/>
      <c r="EU533" s="28"/>
      <c r="EV533" s="28"/>
      <c r="EW533" s="28"/>
      <c r="EX533" s="28"/>
      <c r="EY533" s="28"/>
      <c r="EZ533" s="28"/>
      <c r="FA533" s="28"/>
      <c r="FB533" s="1"/>
      <c r="FC533" s="1"/>
      <c r="FD533" s="1"/>
    </row>
    <row r="534" spans="1:160" ht="17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  <c r="CS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  <c r="DI534" s="28"/>
      <c r="DJ534" s="28"/>
      <c r="DK534" s="28"/>
      <c r="DL534" s="28"/>
      <c r="DM534" s="28"/>
      <c r="DN534" s="28"/>
      <c r="DO534" s="28"/>
      <c r="DP534" s="28"/>
      <c r="DQ534" s="28"/>
      <c r="DR534" s="28"/>
      <c r="DS534" s="28"/>
      <c r="DT534" s="28"/>
      <c r="DU534" s="28"/>
      <c r="DV534" s="28"/>
      <c r="DW534" s="28"/>
      <c r="DX534" s="28"/>
      <c r="DY534" s="28"/>
      <c r="DZ534" s="28"/>
      <c r="EA534" s="28"/>
      <c r="EB534" s="28"/>
      <c r="EC534" s="28"/>
      <c r="ED534" s="28"/>
      <c r="EE534" s="28"/>
      <c r="EF534" s="28"/>
      <c r="EG534" s="28"/>
      <c r="EH534" s="28"/>
      <c r="EI534" s="28"/>
      <c r="EJ534" s="28"/>
      <c r="EK534" s="28"/>
      <c r="EL534" s="28"/>
      <c r="EM534" s="28"/>
      <c r="EN534" s="28"/>
      <c r="EO534" s="28"/>
      <c r="EP534" s="28"/>
      <c r="EQ534" s="28"/>
      <c r="ER534" s="28"/>
      <c r="ES534" s="28"/>
      <c r="ET534" s="28"/>
      <c r="EU534" s="28"/>
      <c r="EV534" s="28"/>
      <c r="EW534" s="28"/>
      <c r="EX534" s="28"/>
      <c r="EY534" s="28"/>
      <c r="EZ534" s="28"/>
      <c r="FA534" s="28"/>
      <c r="FB534" s="1"/>
      <c r="FC534" s="1"/>
      <c r="FD534" s="1"/>
    </row>
    <row r="535" spans="1:160" ht="17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  <c r="CS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/>
      <c r="DF535" s="28"/>
      <c r="DG535" s="28"/>
      <c r="DH535" s="28"/>
      <c r="DI535" s="28"/>
      <c r="DJ535" s="28"/>
      <c r="DK535" s="28"/>
      <c r="DL535" s="28"/>
      <c r="DM535" s="28"/>
      <c r="DN535" s="28"/>
      <c r="DO535" s="28"/>
      <c r="DP535" s="28"/>
      <c r="DQ535" s="28"/>
      <c r="DR535" s="28"/>
      <c r="DS535" s="28"/>
      <c r="DT535" s="28"/>
      <c r="DU535" s="28"/>
      <c r="DV535" s="28"/>
      <c r="DW535" s="28"/>
      <c r="DX535" s="28"/>
      <c r="DY535" s="28"/>
      <c r="DZ535" s="28"/>
      <c r="EA535" s="28"/>
      <c r="EB535" s="28"/>
      <c r="EC535" s="28"/>
      <c r="ED535" s="28"/>
      <c r="EE535" s="28"/>
      <c r="EF535" s="28"/>
      <c r="EG535" s="28"/>
      <c r="EH535" s="28"/>
      <c r="EI535" s="28"/>
      <c r="EJ535" s="28"/>
      <c r="EK535" s="28"/>
      <c r="EL535" s="28"/>
      <c r="EM535" s="28"/>
      <c r="EN535" s="28"/>
      <c r="EO535" s="28"/>
      <c r="EP535" s="28"/>
      <c r="EQ535" s="28"/>
      <c r="ER535" s="28"/>
      <c r="ES535" s="28"/>
      <c r="ET535" s="28"/>
      <c r="EU535" s="28"/>
      <c r="EV535" s="28"/>
      <c r="EW535" s="28"/>
      <c r="EX535" s="28"/>
      <c r="EY535" s="28"/>
      <c r="EZ535" s="28"/>
      <c r="FA535" s="28"/>
      <c r="FB535" s="1"/>
      <c r="FC535" s="1"/>
      <c r="FD535" s="1"/>
    </row>
    <row r="536" spans="1:160" ht="17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  <c r="DI536" s="28"/>
      <c r="DJ536" s="28"/>
      <c r="DK536" s="28"/>
      <c r="DL536" s="28"/>
      <c r="DM536" s="28"/>
      <c r="DN536" s="28"/>
      <c r="DO536" s="28"/>
      <c r="DP536" s="28"/>
      <c r="DQ536" s="28"/>
      <c r="DR536" s="28"/>
      <c r="DS536" s="28"/>
      <c r="DT536" s="28"/>
      <c r="DU536" s="28"/>
      <c r="DV536" s="28"/>
      <c r="DW536" s="28"/>
      <c r="DX536" s="28"/>
      <c r="DY536" s="28"/>
      <c r="DZ536" s="28"/>
      <c r="EA536" s="28"/>
      <c r="EB536" s="28"/>
      <c r="EC536" s="28"/>
      <c r="ED536" s="28"/>
      <c r="EE536" s="28"/>
      <c r="EF536" s="28"/>
      <c r="EG536" s="28"/>
      <c r="EH536" s="28"/>
      <c r="EI536" s="28"/>
      <c r="EJ536" s="28"/>
      <c r="EK536" s="28"/>
      <c r="EL536" s="28"/>
      <c r="EM536" s="28"/>
      <c r="EN536" s="28"/>
      <c r="EO536" s="28"/>
      <c r="EP536" s="28"/>
      <c r="EQ536" s="28"/>
      <c r="ER536" s="28"/>
      <c r="ES536" s="28"/>
      <c r="ET536" s="28"/>
      <c r="EU536" s="28"/>
      <c r="EV536" s="28"/>
      <c r="EW536" s="28"/>
      <c r="EX536" s="28"/>
      <c r="EY536" s="28"/>
      <c r="EZ536" s="28"/>
      <c r="FA536" s="28"/>
      <c r="FB536" s="1"/>
      <c r="FC536" s="1"/>
      <c r="FD536" s="1"/>
    </row>
    <row r="537" spans="1:160" ht="17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  <c r="CS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  <c r="DI537" s="28"/>
      <c r="DJ537" s="28"/>
      <c r="DK537" s="28"/>
      <c r="DL537" s="28"/>
      <c r="DM537" s="28"/>
      <c r="DN537" s="28"/>
      <c r="DO537" s="28"/>
      <c r="DP537" s="28"/>
      <c r="DQ537" s="28"/>
      <c r="DR537" s="28"/>
      <c r="DS537" s="28"/>
      <c r="DT537" s="28"/>
      <c r="DU537" s="28"/>
      <c r="DV537" s="28"/>
      <c r="DW537" s="28"/>
      <c r="DX537" s="28"/>
      <c r="DY537" s="28"/>
      <c r="DZ537" s="28"/>
      <c r="EA537" s="28"/>
      <c r="EB537" s="28"/>
      <c r="EC537" s="28"/>
      <c r="ED537" s="28"/>
      <c r="EE537" s="28"/>
      <c r="EF537" s="28"/>
      <c r="EG537" s="28"/>
      <c r="EH537" s="28"/>
      <c r="EI537" s="28"/>
      <c r="EJ537" s="28"/>
      <c r="EK537" s="28"/>
      <c r="EL537" s="28"/>
      <c r="EM537" s="28"/>
      <c r="EN537" s="28"/>
      <c r="EO537" s="28"/>
      <c r="EP537" s="28"/>
      <c r="EQ537" s="28"/>
      <c r="ER537" s="28"/>
      <c r="ES537" s="28"/>
      <c r="ET537" s="28"/>
      <c r="EU537" s="28"/>
      <c r="EV537" s="28"/>
      <c r="EW537" s="28"/>
      <c r="EX537" s="28"/>
      <c r="EY537" s="28"/>
      <c r="EZ537" s="28"/>
      <c r="FA537" s="28"/>
      <c r="FB537" s="1"/>
      <c r="FC537" s="1"/>
      <c r="FD537" s="1"/>
    </row>
    <row r="538" spans="1:160" ht="17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  <c r="CS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  <c r="DI538" s="28"/>
      <c r="DJ538" s="28"/>
      <c r="DK538" s="28"/>
      <c r="DL538" s="28"/>
      <c r="DM538" s="28"/>
      <c r="DN538" s="28"/>
      <c r="DO538" s="28"/>
      <c r="DP538" s="28"/>
      <c r="DQ538" s="28"/>
      <c r="DR538" s="28"/>
      <c r="DS538" s="28"/>
      <c r="DT538" s="28"/>
      <c r="DU538" s="28"/>
      <c r="DV538" s="28"/>
      <c r="DW538" s="28"/>
      <c r="DX538" s="28"/>
      <c r="DY538" s="28"/>
      <c r="DZ538" s="28"/>
      <c r="EA538" s="28"/>
      <c r="EB538" s="28"/>
      <c r="EC538" s="28"/>
      <c r="ED538" s="28"/>
      <c r="EE538" s="28"/>
      <c r="EF538" s="28"/>
      <c r="EG538" s="28"/>
      <c r="EH538" s="28"/>
      <c r="EI538" s="28"/>
      <c r="EJ538" s="28"/>
      <c r="EK538" s="28"/>
      <c r="EL538" s="28"/>
      <c r="EM538" s="28"/>
      <c r="EN538" s="28"/>
      <c r="EO538" s="28"/>
      <c r="EP538" s="28"/>
      <c r="EQ538" s="28"/>
      <c r="ER538" s="28"/>
      <c r="ES538" s="28"/>
      <c r="ET538" s="28"/>
      <c r="EU538" s="28"/>
      <c r="EV538" s="28"/>
      <c r="EW538" s="28"/>
      <c r="EX538" s="28"/>
      <c r="EY538" s="28"/>
      <c r="EZ538" s="28"/>
      <c r="FA538" s="28"/>
      <c r="FB538" s="1"/>
      <c r="FC538" s="1"/>
      <c r="FD538" s="1"/>
    </row>
    <row r="539" spans="1:160" ht="17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  <c r="DI539" s="28"/>
      <c r="DJ539" s="28"/>
      <c r="DK539" s="28"/>
      <c r="DL539" s="28"/>
      <c r="DM539" s="28"/>
      <c r="DN539" s="28"/>
      <c r="DO539" s="28"/>
      <c r="DP539" s="28"/>
      <c r="DQ539" s="28"/>
      <c r="DR539" s="28"/>
      <c r="DS539" s="28"/>
      <c r="DT539" s="28"/>
      <c r="DU539" s="28"/>
      <c r="DV539" s="28"/>
      <c r="DW539" s="28"/>
      <c r="DX539" s="28"/>
      <c r="DY539" s="28"/>
      <c r="DZ539" s="28"/>
      <c r="EA539" s="28"/>
      <c r="EB539" s="28"/>
      <c r="EC539" s="28"/>
      <c r="ED539" s="28"/>
      <c r="EE539" s="28"/>
      <c r="EF539" s="28"/>
      <c r="EG539" s="28"/>
      <c r="EH539" s="28"/>
      <c r="EI539" s="28"/>
      <c r="EJ539" s="28"/>
      <c r="EK539" s="28"/>
      <c r="EL539" s="28"/>
      <c r="EM539" s="28"/>
      <c r="EN539" s="28"/>
      <c r="EO539" s="28"/>
      <c r="EP539" s="28"/>
      <c r="EQ539" s="28"/>
      <c r="ER539" s="28"/>
      <c r="ES539" s="28"/>
      <c r="ET539" s="28"/>
      <c r="EU539" s="28"/>
      <c r="EV539" s="28"/>
      <c r="EW539" s="28"/>
      <c r="EX539" s="28"/>
      <c r="EY539" s="28"/>
      <c r="EZ539" s="28"/>
      <c r="FA539" s="28"/>
      <c r="FB539" s="1"/>
      <c r="FC539" s="1"/>
      <c r="FD539" s="1"/>
    </row>
    <row r="540" spans="1:160" ht="17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  <c r="CS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  <c r="DI540" s="28"/>
      <c r="DJ540" s="28"/>
      <c r="DK540" s="28"/>
      <c r="DL540" s="28"/>
      <c r="DM540" s="28"/>
      <c r="DN540" s="28"/>
      <c r="DO540" s="28"/>
      <c r="DP540" s="28"/>
      <c r="DQ540" s="28"/>
      <c r="DR540" s="28"/>
      <c r="DS540" s="28"/>
      <c r="DT540" s="28"/>
      <c r="DU540" s="28"/>
      <c r="DV540" s="28"/>
      <c r="DW540" s="28"/>
      <c r="DX540" s="28"/>
      <c r="DY540" s="28"/>
      <c r="DZ540" s="28"/>
      <c r="EA540" s="28"/>
      <c r="EB540" s="28"/>
      <c r="EC540" s="28"/>
      <c r="ED540" s="28"/>
      <c r="EE540" s="28"/>
      <c r="EF540" s="28"/>
      <c r="EG540" s="28"/>
      <c r="EH540" s="28"/>
      <c r="EI540" s="28"/>
      <c r="EJ540" s="28"/>
      <c r="EK540" s="28"/>
      <c r="EL540" s="28"/>
      <c r="EM540" s="28"/>
      <c r="EN540" s="28"/>
      <c r="EO540" s="28"/>
      <c r="EP540" s="28"/>
      <c r="EQ540" s="28"/>
      <c r="ER540" s="28"/>
      <c r="ES540" s="28"/>
      <c r="ET540" s="28"/>
      <c r="EU540" s="28"/>
      <c r="EV540" s="28"/>
      <c r="EW540" s="28"/>
      <c r="EX540" s="28"/>
      <c r="EY540" s="28"/>
      <c r="EZ540" s="28"/>
      <c r="FA540" s="28"/>
      <c r="FB540" s="1"/>
      <c r="FC540" s="1"/>
      <c r="FD540" s="1"/>
    </row>
    <row r="541" spans="1:160" ht="17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  <c r="CS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  <c r="DI541" s="28"/>
      <c r="DJ541" s="28"/>
      <c r="DK541" s="28"/>
      <c r="DL541" s="28"/>
      <c r="DM541" s="28"/>
      <c r="DN541" s="28"/>
      <c r="DO541" s="28"/>
      <c r="DP541" s="28"/>
      <c r="DQ541" s="28"/>
      <c r="DR541" s="28"/>
      <c r="DS541" s="28"/>
      <c r="DT541" s="28"/>
      <c r="DU541" s="28"/>
      <c r="DV541" s="28"/>
      <c r="DW541" s="28"/>
      <c r="DX541" s="28"/>
      <c r="DY541" s="28"/>
      <c r="DZ541" s="28"/>
      <c r="EA541" s="28"/>
      <c r="EB541" s="28"/>
      <c r="EC541" s="28"/>
      <c r="ED541" s="28"/>
      <c r="EE541" s="28"/>
      <c r="EF541" s="28"/>
      <c r="EG541" s="28"/>
      <c r="EH541" s="28"/>
      <c r="EI541" s="28"/>
      <c r="EJ541" s="28"/>
      <c r="EK541" s="28"/>
      <c r="EL541" s="28"/>
      <c r="EM541" s="28"/>
      <c r="EN541" s="28"/>
      <c r="EO541" s="28"/>
      <c r="EP541" s="28"/>
      <c r="EQ541" s="28"/>
      <c r="ER541" s="28"/>
      <c r="ES541" s="28"/>
      <c r="ET541" s="28"/>
      <c r="EU541" s="28"/>
      <c r="EV541" s="28"/>
      <c r="EW541" s="28"/>
      <c r="EX541" s="28"/>
      <c r="EY541" s="28"/>
      <c r="EZ541" s="28"/>
      <c r="FA541" s="28"/>
      <c r="FB541" s="1"/>
      <c r="FC541" s="1"/>
      <c r="FD541" s="1"/>
    </row>
    <row r="542" spans="1:160" ht="17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  <c r="DI542" s="28"/>
      <c r="DJ542" s="28"/>
      <c r="DK542" s="28"/>
      <c r="DL542" s="28"/>
      <c r="DM542" s="28"/>
      <c r="DN542" s="28"/>
      <c r="DO542" s="28"/>
      <c r="DP542" s="28"/>
      <c r="DQ542" s="28"/>
      <c r="DR542" s="28"/>
      <c r="DS542" s="28"/>
      <c r="DT542" s="28"/>
      <c r="DU542" s="28"/>
      <c r="DV542" s="28"/>
      <c r="DW542" s="28"/>
      <c r="DX542" s="28"/>
      <c r="DY542" s="28"/>
      <c r="DZ542" s="28"/>
      <c r="EA542" s="28"/>
      <c r="EB542" s="28"/>
      <c r="EC542" s="28"/>
      <c r="ED542" s="28"/>
      <c r="EE542" s="28"/>
      <c r="EF542" s="28"/>
      <c r="EG542" s="28"/>
      <c r="EH542" s="28"/>
      <c r="EI542" s="28"/>
      <c r="EJ542" s="28"/>
      <c r="EK542" s="28"/>
      <c r="EL542" s="28"/>
      <c r="EM542" s="28"/>
      <c r="EN542" s="28"/>
      <c r="EO542" s="28"/>
      <c r="EP542" s="28"/>
      <c r="EQ542" s="28"/>
      <c r="ER542" s="28"/>
      <c r="ES542" s="28"/>
      <c r="ET542" s="28"/>
      <c r="EU542" s="28"/>
      <c r="EV542" s="28"/>
      <c r="EW542" s="28"/>
      <c r="EX542" s="28"/>
      <c r="EY542" s="28"/>
      <c r="EZ542" s="28"/>
      <c r="FA542" s="28"/>
      <c r="FB542" s="1"/>
      <c r="FC542" s="1"/>
      <c r="FD542" s="1"/>
    </row>
    <row r="543" spans="1:160" ht="17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/>
      <c r="DL543" s="28"/>
      <c r="DM543" s="28"/>
      <c r="DN543" s="28"/>
      <c r="DO543" s="28"/>
      <c r="DP543" s="28"/>
      <c r="DQ543" s="28"/>
      <c r="DR543" s="28"/>
      <c r="DS543" s="28"/>
      <c r="DT543" s="28"/>
      <c r="DU543" s="28"/>
      <c r="DV543" s="28"/>
      <c r="DW543" s="28"/>
      <c r="DX543" s="28"/>
      <c r="DY543" s="28"/>
      <c r="DZ543" s="28"/>
      <c r="EA543" s="28"/>
      <c r="EB543" s="28"/>
      <c r="EC543" s="28"/>
      <c r="ED543" s="28"/>
      <c r="EE543" s="28"/>
      <c r="EF543" s="28"/>
      <c r="EG543" s="28"/>
      <c r="EH543" s="28"/>
      <c r="EI543" s="28"/>
      <c r="EJ543" s="28"/>
      <c r="EK543" s="28"/>
      <c r="EL543" s="28"/>
      <c r="EM543" s="28"/>
      <c r="EN543" s="28"/>
      <c r="EO543" s="28"/>
      <c r="EP543" s="28"/>
      <c r="EQ543" s="28"/>
      <c r="ER543" s="28"/>
      <c r="ES543" s="28"/>
      <c r="ET543" s="28"/>
      <c r="EU543" s="28"/>
      <c r="EV543" s="28"/>
      <c r="EW543" s="28"/>
      <c r="EX543" s="28"/>
      <c r="EY543" s="28"/>
      <c r="EZ543" s="28"/>
      <c r="FA543" s="28"/>
      <c r="FB543" s="1"/>
      <c r="FC543" s="1"/>
      <c r="FD543" s="1"/>
    </row>
    <row r="544" spans="1:160" ht="17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  <c r="DI544" s="28"/>
      <c r="DJ544" s="28"/>
      <c r="DK544" s="28"/>
      <c r="DL544" s="28"/>
      <c r="DM544" s="28"/>
      <c r="DN544" s="28"/>
      <c r="DO544" s="28"/>
      <c r="DP544" s="28"/>
      <c r="DQ544" s="28"/>
      <c r="DR544" s="28"/>
      <c r="DS544" s="28"/>
      <c r="DT544" s="28"/>
      <c r="DU544" s="28"/>
      <c r="DV544" s="28"/>
      <c r="DW544" s="28"/>
      <c r="DX544" s="28"/>
      <c r="DY544" s="28"/>
      <c r="DZ544" s="28"/>
      <c r="EA544" s="28"/>
      <c r="EB544" s="28"/>
      <c r="EC544" s="28"/>
      <c r="ED544" s="28"/>
      <c r="EE544" s="28"/>
      <c r="EF544" s="28"/>
      <c r="EG544" s="28"/>
      <c r="EH544" s="28"/>
      <c r="EI544" s="28"/>
      <c r="EJ544" s="28"/>
      <c r="EK544" s="28"/>
      <c r="EL544" s="28"/>
      <c r="EM544" s="28"/>
      <c r="EN544" s="28"/>
      <c r="EO544" s="28"/>
      <c r="EP544" s="28"/>
      <c r="EQ544" s="28"/>
      <c r="ER544" s="28"/>
      <c r="ES544" s="28"/>
      <c r="ET544" s="28"/>
      <c r="EU544" s="28"/>
      <c r="EV544" s="28"/>
      <c r="EW544" s="28"/>
      <c r="EX544" s="28"/>
      <c r="EY544" s="28"/>
      <c r="EZ544" s="28"/>
      <c r="FA544" s="28"/>
      <c r="FB544" s="1"/>
      <c r="FC544" s="1"/>
      <c r="FD544" s="1"/>
    </row>
    <row r="545" spans="1:160" ht="17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  <c r="DI545" s="28"/>
      <c r="DJ545" s="28"/>
      <c r="DK545" s="28"/>
      <c r="DL545" s="28"/>
      <c r="DM545" s="28"/>
      <c r="DN545" s="28"/>
      <c r="DO545" s="28"/>
      <c r="DP545" s="28"/>
      <c r="DQ545" s="28"/>
      <c r="DR545" s="28"/>
      <c r="DS545" s="28"/>
      <c r="DT545" s="28"/>
      <c r="DU545" s="28"/>
      <c r="DV545" s="28"/>
      <c r="DW545" s="28"/>
      <c r="DX545" s="28"/>
      <c r="DY545" s="28"/>
      <c r="DZ545" s="28"/>
      <c r="EA545" s="28"/>
      <c r="EB545" s="28"/>
      <c r="EC545" s="28"/>
      <c r="ED545" s="28"/>
      <c r="EE545" s="28"/>
      <c r="EF545" s="28"/>
      <c r="EG545" s="28"/>
      <c r="EH545" s="28"/>
      <c r="EI545" s="28"/>
      <c r="EJ545" s="28"/>
      <c r="EK545" s="28"/>
      <c r="EL545" s="28"/>
      <c r="EM545" s="28"/>
      <c r="EN545" s="28"/>
      <c r="EO545" s="28"/>
      <c r="EP545" s="28"/>
      <c r="EQ545" s="28"/>
      <c r="ER545" s="28"/>
      <c r="ES545" s="28"/>
      <c r="ET545" s="28"/>
      <c r="EU545" s="28"/>
      <c r="EV545" s="28"/>
      <c r="EW545" s="28"/>
      <c r="EX545" s="28"/>
      <c r="EY545" s="28"/>
      <c r="EZ545" s="28"/>
      <c r="FA545" s="28"/>
      <c r="FB545" s="1"/>
      <c r="FC545" s="1"/>
      <c r="FD545" s="1"/>
    </row>
    <row r="546" spans="1:160" ht="17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  <c r="CS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  <c r="DI546" s="28"/>
      <c r="DJ546" s="28"/>
      <c r="DK546" s="28"/>
      <c r="DL546" s="28"/>
      <c r="DM546" s="28"/>
      <c r="DN546" s="28"/>
      <c r="DO546" s="28"/>
      <c r="DP546" s="28"/>
      <c r="DQ546" s="28"/>
      <c r="DR546" s="28"/>
      <c r="DS546" s="28"/>
      <c r="DT546" s="28"/>
      <c r="DU546" s="28"/>
      <c r="DV546" s="28"/>
      <c r="DW546" s="28"/>
      <c r="DX546" s="28"/>
      <c r="DY546" s="28"/>
      <c r="DZ546" s="28"/>
      <c r="EA546" s="28"/>
      <c r="EB546" s="28"/>
      <c r="EC546" s="28"/>
      <c r="ED546" s="28"/>
      <c r="EE546" s="28"/>
      <c r="EF546" s="28"/>
      <c r="EG546" s="28"/>
      <c r="EH546" s="28"/>
      <c r="EI546" s="28"/>
      <c r="EJ546" s="28"/>
      <c r="EK546" s="28"/>
      <c r="EL546" s="28"/>
      <c r="EM546" s="28"/>
      <c r="EN546" s="28"/>
      <c r="EO546" s="28"/>
      <c r="EP546" s="28"/>
      <c r="EQ546" s="28"/>
      <c r="ER546" s="28"/>
      <c r="ES546" s="28"/>
      <c r="ET546" s="28"/>
      <c r="EU546" s="28"/>
      <c r="EV546" s="28"/>
      <c r="EW546" s="28"/>
      <c r="EX546" s="28"/>
      <c r="EY546" s="28"/>
      <c r="EZ546" s="28"/>
      <c r="FA546" s="28"/>
      <c r="FB546" s="1"/>
      <c r="FC546" s="1"/>
      <c r="FD546" s="1"/>
    </row>
    <row r="547" spans="1:160" ht="17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  <c r="DI547" s="28"/>
      <c r="DJ547" s="28"/>
      <c r="DK547" s="28"/>
      <c r="DL547" s="28"/>
      <c r="DM547" s="28"/>
      <c r="DN547" s="28"/>
      <c r="DO547" s="28"/>
      <c r="DP547" s="28"/>
      <c r="DQ547" s="28"/>
      <c r="DR547" s="28"/>
      <c r="DS547" s="28"/>
      <c r="DT547" s="28"/>
      <c r="DU547" s="28"/>
      <c r="DV547" s="28"/>
      <c r="DW547" s="28"/>
      <c r="DX547" s="28"/>
      <c r="DY547" s="28"/>
      <c r="DZ547" s="28"/>
      <c r="EA547" s="28"/>
      <c r="EB547" s="28"/>
      <c r="EC547" s="28"/>
      <c r="ED547" s="28"/>
      <c r="EE547" s="28"/>
      <c r="EF547" s="28"/>
      <c r="EG547" s="28"/>
      <c r="EH547" s="28"/>
      <c r="EI547" s="28"/>
      <c r="EJ547" s="28"/>
      <c r="EK547" s="28"/>
      <c r="EL547" s="28"/>
      <c r="EM547" s="28"/>
      <c r="EN547" s="28"/>
      <c r="EO547" s="28"/>
      <c r="EP547" s="28"/>
      <c r="EQ547" s="28"/>
      <c r="ER547" s="28"/>
      <c r="ES547" s="28"/>
      <c r="ET547" s="28"/>
      <c r="EU547" s="28"/>
      <c r="EV547" s="28"/>
      <c r="EW547" s="28"/>
      <c r="EX547" s="28"/>
      <c r="EY547" s="28"/>
      <c r="EZ547" s="28"/>
      <c r="FA547" s="28"/>
      <c r="FB547" s="1"/>
      <c r="FC547" s="1"/>
      <c r="FD547" s="1"/>
    </row>
    <row r="548" spans="1:160" ht="17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  <c r="DI548" s="28"/>
      <c r="DJ548" s="28"/>
      <c r="DK548" s="28"/>
      <c r="DL548" s="28"/>
      <c r="DM548" s="28"/>
      <c r="DN548" s="28"/>
      <c r="DO548" s="28"/>
      <c r="DP548" s="28"/>
      <c r="DQ548" s="28"/>
      <c r="DR548" s="28"/>
      <c r="DS548" s="28"/>
      <c r="DT548" s="28"/>
      <c r="DU548" s="28"/>
      <c r="DV548" s="28"/>
      <c r="DW548" s="28"/>
      <c r="DX548" s="28"/>
      <c r="DY548" s="28"/>
      <c r="DZ548" s="28"/>
      <c r="EA548" s="28"/>
      <c r="EB548" s="28"/>
      <c r="EC548" s="28"/>
      <c r="ED548" s="28"/>
      <c r="EE548" s="28"/>
      <c r="EF548" s="28"/>
      <c r="EG548" s="28"/>
      <c r="EH548" s="28"/>
      <c r="EI548" s="28"/>
      <c r="EJ548" s="28"/>
      <c r="EK548" s="28"/>
      <c r="EL548" s="28"/>
      <c r="EM548" s="28"/>
      <c r="EN548" s="28"/>
      <c r="EO548" s="28"/>
      <c r="EP548" s="28"/>
      <c r="EQ548" s="28"/>
      <c r="ER548" s="28"/>
      <c r="ES548" s="28"/>
      <c r="ET548" s="28"/>
      <c r="EU548" s="28"/>
      <c r="EV548" s="28"/>
      <c r="EW548" s="28"/>
      <c r="EX548" s="28"/>
      <c r="EY548" s="28"/>
      <c r="EZ548" s="28"/>
      <c r="FA548" s="28"/>
      <c r="FB548" s="1"/>
      <c r="FC548" s="1"/>
      <c r="FD548" s="1"/>
    </row>
    <row r="549" spans="1:160" ht="17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  <c r="DI549" s="28"/>
      <c r="DJ549" s="28"/>
      <c r="DK549" s="28"/>
      <c r="DL549" s="28"/>
      <c r="DM549" s="28"/>
      <c r="DN549" s="28"/>
      <c r="DO549" s="28"/>
      <c r="DP549" s="28"/>
      <c r="DQ549" s="28"/>
      <c r="DR549" s="28"/>
      <c r="DS549" s="28"/>
      <c r="DT549" s="28"/>
      <c r="DU549" s="28"/>
      <c r="DV549" s="28"/>
      <c r="DW549" s="28"/>
      <c r="DX549" s="28"/>
      <c r="DY549" s="28"/>
      <c r="DZ549" s="28"/>
      <c r="EA549" s="28"/>
      <c r="EB549" s="28"/>
      <c r="EC549" s="28"/>
      <c r="ED549" s="28"/>
      <c r="EE549" s="28"/>
      <c r="EF549" s="28"/>
      <c r="EG549" s="28"/>
      <c r="EH549" s="28"/>
      <c r="EI549" s="28"/>
      <c r="EJ549" s="28"/>
      <c r="EK549" s="28"/>
      <c r="EL549" s="28"/>
      <c r="EM549" s="28"/>
      <c r="EN549" s="28"/>
      <c r="EO549" s="28"/>
      <c r="EP549" s="28"/>
      <c r="EQ549" s="28"/>
      <c r="ER549" s="28"/>
      <c r="ES549" s="28"/>
      <c r="ET549" s="28"/>
      <c r="EU549" s="28"/>
      <c r="EV549" s="28"/>
      <c r="EW549" s="28"/>
      <c r="EX549" s="28"/>
      <c r="EY549" s="28"/>
      <c r="EZ549" s="28"/>
      <c r="FA549" s="28"/>
      <c r="FB549" s="1"/>
      <c r="FC549" s="1"/>
      <c r="FD549" s="1"/>
    </row>
    <row r="550" spans="1:160" ht="17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  <c r="DI550" s="28"/>
      <c r="DJ550" s="28"/>
      <c r="DK550" s="28"/>
      <c r="DL550" s="28"/>
      <c r="DM550" s="28"/>
      <c r="DN550" s="28"/>
      <c r="DO550" s="28"/>
      <c r="DP550" s="28"/>
      <c r="DQ550" s="28"/>
      <c r="DR550" s="28"/>
      <c r="DS550" s="28"/>
      <c r="DT550" s="28"/>
      <c r="DU550" s="28"/>
      <c r="DV550" s="28"/>
      <c r="DW550" s="28"/>
      <c r="DX550" s="28"/>
      <c r="DY550" s="28"/>
      <c r="DZ550" s="28"/>
      <c r="EA550" s="28"/>
      <c r="EB550" s="28"/>
      <c r="EC550" s="28"/>
      <c r="ED550" s="28"/>
      <c r="EE550" s="28"/>
      <c r="EF550" s="28"/>
      <c r="EG550" s="28"/>
      <c r="EH550" s="28"/>
      <c r="EI550" s="28"/>
      <c r="EJ550" s="28"/>
      <c r="EK550" s="28"/>
      <c r="EL550" s="28"/>
      <c r="EM550" s="28"/>
      <c r="EN550" s="28"/>
      <c r="EO550" s="28"/>
      <c r="EP550" s="28"/>
      <c r="EQ550" s="28"/>
      <c r="ER550" s="28"/>
      <c r="ES550" s="28"/>
      <c r="ET550" s="28"/>
      <c r="EU550" s="28"/>
      <c r="EV550" s="28"/>
      <c r="EW550" s="28"/>
      <c r="EX550" s="28"/>
      <c r="EY550" s="28"/>
      <c r="EZ550" s="28"/>
      <c r="FA550" s="28"/>
      <c r="FB550" s="1"/>
      <c r="FC550" s="1"/>
      <c r="FD550" s="1"/>
    </row>
    <row r="551" spans="1:160" ht="17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  <c r="DI551" s="28"/>
      <c r="DJ551" s="28"/>
      <c r="DK551" s="28"/>
      <c r="DL551" s="28"/>
      <c r="DM551" s="28"/>
      <c r="DN551" s="28"/>
      <c r="DO551" s="28"/>
      <c r="DP551" s="28"/>
      <c r="DQ551" s="28"/>
      <c r="DR551" s="28"/>
      <c r="DS551" s="28"/>
      <c r="DT551" s="28"/>
      <c r="DU551" s="28"/>
      <c r="DV551" s="28"/>
      <c r="DW551" s="28"/>
      <c r="DX551" s="28"/>
      <c r="DY551" s="28"/>
      <c r="DZ551" s="28"/>
      <c r="EA551" s="28"/>
      <c r="EB551" s="28"/>
      <c r="EC551" s="28"/>
      <c r="ED551" s="28"/>
      <c r="EE551" s="28"/>
      <c r="EF551" s="28"/>
      <c r="EG551" s="28"/>
      <c r="EH551" s="28"/>
      <c r="EI551" s="28"/>
      <c r="EJ551" s="28"/>
      <c r="EK551" s="28"/>
      <c r="EL551" s="28"/>
      <c r="EM551" s="28"/>
      <c r="EN551" s="28"/>
      <c r="EO551" s="28"/>
      <c r="EP551" s="28"/>
      <c r="EQ551" s="28"/>
      <c r="ER551" s="28"/>
      <c r="ES551" s="28"/>
      <c r="ET551" s="28"/>
      <c r="EU551" s="28"/>
      <c r="EV551" s="28"/>
      <c r="EW551" s="28"/>
      <c r="EX551" s="28"/>
      <c r="EY551" s="28"/>
      <c r="EZ551" s="28"/>
      <c r="FA551" s="28"/>
      <c r="FB551" s="1"/>
      <c r="FC551" s="1"/>
      <c r="FD551" s="1"/>
    </row>
    <row r="552" spans="1:160" ht="17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  <c r="CS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  <c r="DI552" s="28"/>
      <c r="DJ552" s="28"/>
      <c r="DK552" s="28"/>
      <c r="DL552" s="28"/>
      <c r="DM552" s="28"/>
      <c r="DN552" s="28"/>
      <c r="DO552" s="28"/>
      <c r="DP552" s="28"/>
      <c r="DQ552" s="28"/>
      <c r="DR552" s="28"/>
      <c r="DS552" s="28"/>
      <c r="DT552" s="28"/>
      <c r="DU552" s="28"/>
      <c r="DV552" s="28"/>
      <c r="DW552" s="28"/>
      <c r="DX552" s="28"/>
      <c r="DY552" s="28"/>
      <c r="DZ552" s="28"/>
      <c r="EA552" s="28"/>
      <c r="EB552" s="28"/>
      <c r="EC552" s="28"/>
      <c r="ED552" s="28"/>
      <c r="EE552" s="28"/>
      <c r="EF552" s="28"/>
      <c r="EG552" s="28"/>
      <c r="EH552" s="28"/>
      <c r="EI552" s="28"/>
      <c r="EJ552" s="28"/>
      <c r="EK552" s="28"/>
      <c r="EL552" s="28"/>
      <c r="EM552" s="28"/>
      <c r="EN552" s="28"/>
      <c r="EO552" s="28"/>
      <c r="EP552" s="28"/>
      <c r="EQ552" s="28"/>
      <c r="ER552" s="28"/>
      <c r="ES552" s="28"/>
      <c r="ET552" s="28"/>
      <c r="EU552" s="28"/>
      <c r="EV552" s="28"/>
      <c r="EW552" s="28"/>
      <c r="EX552" s="28"/>
      <c r="EY552" s="28"/>
      <c r="EZ552" s="28"/>
      <c r="FA552" s="28"/>
      <c r="FB552" s="1"/>
      <c r="FC552" s="1"/>
      <c r="FD552" s="1"/>
    </row>
    <row r="553" spans="1:160" ht="17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  <c r="DI553" s="28"/>
      <c r="DJ553" s="28"/>
      <c r="DK553" s="28"/>
      <c r="DL553" s="28"/>
      <c r="DM553" s="28"/>
      <c r="DN553" s="28"/>
      <c r="DO553" s="28"/>
      <c r="DP553" s="28"/>
      <c r="DQ553" s="28"/>
      <c r="DR553" s="28"/>
      <c r="DS553" s="28"/>
      <c r="DT553" s="28"/>
      <c r="DU553" s="28"/>
      <c r="DV553" s="28"/>
      <c r="DW553" s="28"/>
      <c r="DX553" s="28"/>
      <c r="DY553" s="28"/>
      <c r="DZ553" s="28"/>
      <c r="EA553" s="28"/>
      <c r="EB553" s="28"/>
      <c r="EC553" s="28"/>
      <c r="ED553" s="28"/>
      <c r="EE553" s="28"/>
      <c r="EF553" s="28"/>
      <c r="EG553" s="28"/>
      <c r="EH553" s="28"/>
      <c r="EI553" s="28"/>
      <c r="EJ553" s="28"/>
      <c r="EK553" s="28"/>
      <c r="EL553" s="28"/>
      <c r="EM553" s="28"/>
      <c r="EN553" s="28"/>
      <c r="EO553" s="28"/>
      <c r="EP553" s="28"/>
      <c r="EQ553" s="28"/>
      <c r="ER553" s="28"/>
      <c r="ES553" s="28"/>
      <c r="ET553" s="28"/>
      <c r="EU553" s="28"/>
      <c r="EV553" s="28"/>
      <c r="EW553" s="28"/>
      <c r="EX553" s="28"/>
      <c r="EY553" s="28"/>
      <c r="EZ553" s="28"/>
      <c r="FA553" s="28"/>
      <c r="FB553" s="1"/>
      <c r="FC553" s="1"/>
      <c r="FD553" s="1"/>
    </row>
    <row r="554" spans="1:160" ht="17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  <c r="CS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  <c r="DI554" s="28"/>
      <c r="DJ554" s="28"/>
      <c r="DK554" s="28"/>
      <c r="DL554" s="28"/>
      <c r="DM554" s="28"/>
      <c r="DN554" s="28"/>
      <c r="DO554" s="28"/>
      <c r="DP554" s="28"/>
      <c r="DQ554" s="28"/>
      <c r="DR554" s="28"/>
      <c r="DS554" s="28"/>
      <c r="DT554" s="28"/>
      <c r="DU554" s="28"/>
      <c r="DV554" s="28"/>
      <c r="DW554" s="28"/>
      <c r="DX554" s="28"/>
      <c r="DY554" s="28"/>
      <c r="DZ554" s="28"/>
      <c r="EA554" s="28"/>
      <c r="EB554" s="28"/>
      <c r="EC554" s="28"/>
      <c r="ED554" s="28"/>
      <c r="EE554" s="28"/>
      <c r="EF554" s="28"/>
      <c r="EG554" s="28"/>
      <c r="EH554" s="28"/>
      <c r="EI554" s="28"/>
      <c r="EJ554" s="28"/>
      <c r="EK554" s="28"/>
      <c r="EL554" s="28"/>
      <c r="EM554" s="28"/>
      <c r="EN554" s="28"/>
      <c r="EO554" s="28"/>
      <c r="EP554" s="28"/>
      <c r="EQ554" s="28"/>
      <c r="ER554" s="28"/>
      <c r="ES554" s="28"/>
      <c r="ET554" s="28"/>
      <c r="EU554" s="28"/>
      <c r="EV554" s="28"/>
      <c r="EW554" s="28"/>
      <c r="EX554" s="28"/>
      <c r="EY554" s="28"/>
      <c r="EZ554" s="28"/>
      <c r="FA554" s="28"/>
      <c r="FB554" s="1"/>
      <c r="FC554" s="1"/>
      <c r="FD554" s="1"/>
    </row>
    <row r="555" spans="1:160" ht="17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  <c r="DI555" s="28"/>
      <c r="DJ555" s="28"/>
      <c r="DK555" s="28"/>
      <c r="DL555" s="28"/>
      <c r="DM555" s="28"/>
      <c r="DN555" s="28"/>
      <c r="DO555" s="28"/>
      <c r="DP555" s="28"/>
      <c r="DQ555" s="28"/>
      <c r="DR555" s="28"/>
      <c r="DS555" s="28"/>
      <c r="DT555" s="28"/>
      <c r="DU555" s="28"/>
      <c r="DV555" s="28"/>
      <c r="DW555" s="28"/>
      <c r="DX555" s="28"/>
      <c r="DY555" s="28"/>
      <c r="DZ555" s="28"/>
      <c r="EA555" s="28"/>
      <c r="EB555" s="28"/>
      <c r="EC555" s="28"/>
      <c r="ED555" s="28"/>
      <c r="EE555" s="28"/>
      <c r="EF555" s="28"/>
      <c r="EG555" s="28"/>
      <c r="EH555" s="28"/>
      <c r="EI555" s="28"/>
      <c r="EJ555" s="28"/>
      <c r="EK555" s="28"/>
      <c r="EL555" s="28"/>
      <c r="EM555" s="28"/>
      <c r="EN555" s="28"/>
      <c r="EO555" s="28"/>
      <c r="EP555" s="28"/>
      <c r="EQ555" s="28"/>
      <c r="ER555" s="28"/>
      <c r="ES555" s="28"/>
      <c r="ET555" s="28"/>
      <c r="EU555" s="28"/>
      <c r="EV555" s="28"/>
      <c r="EW555" s="28"/>
      <c r="EX555" s="28"/>
      <c r="EY555" s="28"/>
      <c r="EZ555" s="28"/>
      <c r="FA555" s="28"/>
      <c r="FB555" s="1"/>
      <c r="FC555" s="1"/>
      <c r="FD555" s="1"/>
    </row>
    <row r="556" spans="1:160" ht="17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  <c r="DI556" s="28"/>
      <c r="DJ556" s="28"/>
      <c r="DK556" s="28"/>
      <c r="DL556" s="28"/>
      <c r="DM556" s="28"/>
      <c r="DN556" s="28"/>
      <c r="DO556" s="28"/>
      <c r="DP556" s="28"/>
      <c r="DQ556" s="28"/>
      <c r="DR556" s="28"/>
      <c r="DS556" s="28"/>
      <c r="DT556" s="28"/>
      <c r="DU556" s="28"/>
      <c r="DV556" s="28"/>
      <c r="DW556" s="28"/>
      <c r="DX556" s="28"/>
      <c r="DY556" s="28"/>
      <c r="DZ556" s="28"/>
      <c r="EA556" s="28"/>
      <c r="EB556" s="28"/>
      <c r="EC556" s="28"/>
      <c r="ED556" s="28"/>
      <c r="EE556" s="28"/>
      <c r="EF556" s="28"/>
      <c r="EG556" s="28"/>
      <c r="EH556" s="28"/>
      <c r="EI556" s="28"/>
      <c r="EJ556" s="28"/>
      <c r="EK556" s="28"/>
      <c r="EL556" s="28"/>
      <c r="EM556" s="28"/>
      <c r="EN556" s="28"/>
      <c r="EO556" s="28"/>
      <c r="EP556" s="28"/>
      <c r="EQ556" s="28"/>
      <c r="ER556" s="28"/>
      <c r="ES556" s="28"/>
      <c r="ET556" s="28"/>
      <c r="EU556" s="28"/>
      <c r="EV556" s="28"/>
      <c r="EW556" s="28"/>
      <c r="EX556" s="28"/>
      <c r="EY556" s="28"/>
      <c r="EZ556" s="28"/>
      <c r="FA556" s="28"/>
      <c r="FB556" s="1"/>
      <c r="FC556" s="1"/>
      <c r="FD556" s="1"/>
    </row>
    <row r="557" spans="1:160" ht="17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  <c r="DI557" s="28"/>
      <c r="DJ557" s="28"/>
      <c r="DK557" s="28"/>
      <c r="DL557" s="28"/>
      <c r="DM557" s="28"/>
      <c r="DN557" s="28"/>
      <c r="DO557" s="28"/>
      <c r="DP557" s="28"/>
      <c r="DQ557" s="28"/>
      <c r="DR557" s="28"/>
      <c r="DS557" s="28"/>
      <c r="DT557" s="28"/>
      <c r="DU557" s="28"/>
      <c r="DV557" s="28"/>
      <c r="DW557" s="28"/>
      <c r="DX557" s="28"/>
      <c r="DY557" s="28"/>
      <c r="DZ557" s="28"/>
      <c r="EA557" s="28"/>
      <c r="EB557" s="28"/>
      <c r="EC557" s="28"/>
      <c r="ED557" s="28"/>
      <c r="EE557" s="28"/>
      <c r="EF557" s="28"/>
      <c r="EG557" s="28"/>
      <c r="EH557" s="28"/>
      <c r="EI557" s="28"/>
      <c r="EJ557" s="28"/>
      <c r="EK557" s="28"/>
      <c r="EL557" s="28"/>
      <c r="EM557" s="28"/>
      <c r="EN557" s="28"/>
      <c r="EO557" s="28"/>
      <c r="EP557" s="28"/>
      <c r="EQ557" s="28"/>
      <c r="ER557" s="28"/>
      <c r="ES557" s="28"/>
      <c r="ET557" s="28"/>
      <c r="EU557" s="28"/>
      <c r="EV557" s="28"/>
      <c r="EW557" s="28"/>
      <c r="EX557" s="28"/>
      <c r="EY557" s="28"/>
      <c r="EZ557" s="28"/>
      <c r="FA557" s="28"/>
      <c r="FB557" s="1"/>
      <c r="FC557" s="1"/>
      <c r="FD557" s="1"/>
    </row>
    <row r="558" spans="1:160" ht="17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  <c r="CS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  <c r="DI558" s="28"/>
      <c r="DJ558" s="28"/>
      <c r="DK558" s="28"/>
      <c r="DL558" s="28"/>
      <c r="DM558" s="28"/>
      <c r="DN558" s="28"/>
      <c r="DO558" s="28"/>
      <c r="DP558" s="28"/>
      <c r="DQ558" s="28"/>
      <c r="DR558" s="28"/>
      <c r="DS558" s="28"/>
      <c r="DT558" s="28"/>
      <c r="DU558" s="28"/>
      <c r="DV558" s="28"/>
      <c r="DW558" s="28"/>
      <c r="DX558" s="28"/>
      <c r="DY558" s="28"/>
      <c r="DZ558" s="28"/>
      <c r="EA558" s="28"/>
      <c r="EB558" s="28"/>
      <c r="EC558" s="28"/>
      <c r="ED558" s="28"/>
      <c r="EE558" s="28"/>
      <c r="EF558" s="28"/>
      <c r="EG558" s="28"/>
      <c r="EH558" s="28"/>
      <c r="EI558" s="28"/>
      <c r="EJ558" s="28"/>
      <c r="EK558" s="28"/>
      <c r="EL558" s="28"/>
      <c r="EM558" s="28"/>
      <c r="EN558" s="28"/>
      <c r="EO558" s="28"/>
      <c r="EP558" s="28"/>
      <c r="EQ558" s="28"/>
      <c r="ER558" s="28"/>
      <c r="ES558" s="28"/>
      <c r="ET558" s="28"/>
      <c r="EU558" s="28"/>
      <c r="EV558" s="28"/>
      <c r="EW558" s="28"/>
      <c r="EX558" s="28"/>
      <c r="EY558" s="28"/>
      <c r="EZ558" s="28"/>
      <c r="FA558" s="28"/>
      <c r="FB558" s="1"/>
      <c r="FC558" s="1"/>
      <c r="FD558" s="1"/>
    </row>
    <row r="559" spans="1:160" ht="17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  <c r="EU559" s="28"/>
      <c r="EV559" s="28"/>
      <c r="EW559" s="28"/>
      <c r="EX559" s="28"/>
      <c r="EY559" s="28"/>
      <c r="EZ559" s="28"/>
      <c r="FA559" s="28"/>
      <c r="FB559" s="1"/>
      <c r="FC559" s="1"/>
      <c r="FD559" s="1"/>
    </row>
    <row r="560" spans="1:160" ht="17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  <c r="EU560" s="28"/>
      <c r="EV560" s="28"/>
      <c r="EW560" s="28"/>
      <c r="EX560" s="28"/>
      <c r="EY560" s="28"/>
      <c r="EZ560" s="28"/>
      <c r="FA560" s="28"/>
      <c r="FB560" s="1"/>
      <c r="FC560" s="1"/>
      <c r="FD560" s="1"/>
    </row>
    <row r="561" spans="1:160" ht="17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  <c r="DK561" s="28"/>
      <c r="DL561" s="28"/>
      <c r="DM561" s="28"/>
      <c r="DN561" s="28"/>
      <c r="DO561" s="28"/>
      <c r="DP561" s="28"/>
      <c r="DQ561" s="28"/>
      <c r="DR561" s="28"/>
      <c r="DS561" s="28"/>
      <c r="DT561" s="28"/>
      <c r="DU561" s="28"/>
      <c r="DV561" s="28"/>
      <c r="DW561" s="28"/>
      <c r="DX561" s="28"/>
      <c r="DY561" s="28"/>
      <c r="DZ561" s="28"/>
      <c r="EA561" s="28"/>
      <c r="EB561" s="28"/>
      <c r="EC561" s="28"/>
      <c r="ED561" s="28"/>
      <c r="EE561" s="28"/>
      <c r="EF561" s="28"/>
      <c r="EG561" s="28"/>
      <c r="EH561" s="28"/>
      <c r="EI561" s="28"/>
      <c r="EJ561" s="28"/>
      <c r="EK561" s="28"/>
      <c r="EL561" s="28"/>
      <c r="EM561" s="28"/>
      <c r="EN561" s="28"/>
      <c r="EO561" s="28"/>
      <c r="EP561" s="28"/>
      <c r="EQ561" s="28"/>
      <c r="ER561" s="28"/>
      <c r="ES561" s="28"/>
      <c r="ET561" s="28"/>
      <c r="EU561" s="28"/>
      <c r="EV561" s="28"/>
      <c r="EW561" s="28"/>
      <c r="EX561" s="28"/>
      <c r="EY561" s="28"/>
      <c r="EZ561" s="28"/>
      <c r="FA561" s="28"/>
      <c r="FB561" s="1"/>
      <c r="FC561" s="1"/>
      <c r="FD561" s="1"/>
    </row>
    <row r="562" spans="1:160" ht="17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  <c r="DK562" s="28"/>
      <c r="DL562" s="28"/>
      <c r="DM562" s="28"/>
      <c r="DN562" s="28"/>
      <c r="DO562" s="28"/>
      <c r="DP562" s="28"/>
      <c r="DQ562" s="28"/>
      <c r="DR562" s="28"/>
      <c r="DS562" s="28"/>
      <c r="DT562" s="28"/>
      <c r="DU562" s="28"/>
      <c r="DV562" s="28"/>
      <c r="DW562" s="28"/>
      <c r="DX562" s="28"/>
      <c r="DY562" s="28"/>
      <c r="DZ562" s="28"/>
      <c r="EA562" s="28"/>
      <c r="EB562" s="28"/>
      <c r="EC562" s="28"/>
      <c r="ED562" s="28"/>
      <c r="EE562" s="28"/>
      <c r="EF562" s="28"/>
      <c r="EG562" s="28"/>
      <c r="EH562" s="28"/>
      <c r="EI562" s="28"/>
      <c r="EJ562" s="28"/>
      <c r="EK562" s="28"/>
      <c r="EL562" s="28"/>
      <c r="EM562" s="28"/>
      <c r="EN562" s="28"/>
      <c r="EO562" s="28"/>
      <c r="EP562" s="28"/>
      <c r="EQ562" s="28"/>
      <c r="ER562" s="28"/>
      <c r="ES562" s="28"/>
      <c r="ET562" s="28"/>
      <c r="EU562" s="28"/>
      <c r="EV562" s="28"/>
      <c r="EW562" s="28"/>
      <c r="EX562" s="28"/>
      <c r="EY562" s="28"/>
      <c r="EZ562" s="28"/>
      <c r="FA562" s="28"/>
      <c r="FB562" s="1"/>
      <c r="FC562" s="1"/>
      <c r="FD562" s="1"/>
    </row>
    <row r="563" spans="1:160" ht="17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  <c r="DI563" s="28"/>
      <c r="DJ563" s="28"/>
      <c r="DK563" s="28"/>
      <c r="DL563" s="28"/>
      <c r="DM563" s="28"/>
      <c r="DN563" s="28"/>
      <c r="DO563" s="28"/>
      <c r="DP563" s="28"/>
      <c r="DQ563" s="28"/>
      <c r="DR563" s="28"/>
      <c r="DS563" s="28"/>
      <c r="DT563" s="28"/>
      <c r="DU563" s="28"/>
      <c r="DV563" s="28"/>
      <c r="DW563" s="28"/>
      <c r="DX563" s="28"/>
      <c r="DY563" s="28"/>
      <c r="DZ563" s="28"/>
      <c r="EA563" s="28"/>
      <c r="EB563" s="28"/>
      <c r="EC563" s="28"/>
      <c r="ED563" s="28"/>
      <c r="EE563" s="28"/>
      <c r="EF563" s="28"/>
      <c r="EG563" s="28"/>
      <c r="EH563" s="28"/>
      <c r="EI563" s="28"/>
      <c r="EJ563" s="28"/>
      <c r="EK563" s="28"/>
      <c r="EL563" s="28"/>
      <c r="EM563" s="28"/>
      <c r="EN563" s="28"/>
      <c r="EO563" s="28"/>
      <c r="EP563" s="28"/>
      <c r="EQ563" s="28"/>
      <c r="ER563" s="28"/>
      <c r="ES563" s="28"/>
      <c r="ET563" s="28"/>
      <c r="EU563" s="28"/>
      <c r="EV563" s="28"/>
      <c r="EW563" s="28"/>
      <c r="EX563" s="28"/>
      <c r="EY563" s="28"/>
      <c r="EZ563" s="28"/>
      <c r="FA563" s="28"/>
      <c r="FB563" s="1"/>
      <c r="FC563" s="1"/>
      <c r="FD563" s="1"/>
    </row>
    <row r="564" spans="1:160" ht="17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  <c r="DI564" s="28"/>
      <c r="DJ564" s="28"/>
      <c r="DK564" s="28"/>
      <c r="DL564" s="28"/>
      <c r="DM564" s="28"/>
      <c r="DN564" s="28"/>
      <c r="DO564" s="28"/>
      <c r="DP564" s="28"/>
      <c r="DQ564" s="28"/>
      <c r="DR564" s="28"/>
      <c r="DS564" s="28"/>
      <c r="DT564" s="28"/>
      <c r="DU564" s="28"/>
      <c r="DV564" s="28"/>
      <c r="DW564" s="28"/>
      <c r="DX564" s="28"/>
      <c r="DY564" s="28"/>
      <c r="DZ564" s="28"/>
      <c r="EA564" s="28"/>
      <c r="EB564" s="28"/>
      <c r="EC564" s="28"/>
      <c r="ED564" s="28"/>
      <c r="EE564" s="28"/>
      <c r="EF564" s="28"/>
      <c r="EG564" s="28"/>
      <c r="EH564" s="28"/>
      <c r="EI564" s="28"/>
      <c r="EJ564" s="28"/>
      <c r="EK564" s="28"/>
      <c r="EL564" s="28"/>
      <c r="EM564" s="28"/>
      <c r="EN564" s="28"/>
      <c r="EO564" s="28"/>
      <c r="EP564" s="28"/>
      <c r="EQ564" s="28"/>
      <c r="ER564" s="28"/>
      <c r="ES564" s="28"/>
      <c r="ET564" s="28"/>
      <c r="EU564" s="28"/>
      <c r="EV564" s="28"/>
      <c r="EW564" s="28"/>
      <c r="EX564" s="28"/>
      <c r="EY564" s="28"/>
      <c r="EZ564" s="28"/>
      <c r="FA564" s="28"/>
      <c r="FB564" s="1"/>
      <c r="FC564" s="1"/>
      <c r="FD564" s="1"/>
    </row>
    <row r="565" spans="1:160" ht="17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  <c r="DI565" s="28"/>
      <c r="DJ565" s="28"/>
      <c r="DK565" s="28"/>
      <c r="DL565" s="28"/>
      <c r="DM565" s="28"/>
      <c r="DN565" s="28"/>
      <c r="DO565" s="28"/>
      <c r="DP565" s="28"/>
      <c r="DQ565" s="28"/>
      <c r="DR565" s="28"/>
      <c r="DS565" s="28"/>
      <c r="DT565" s="28"/>
      <c r="DU565" s="28"/>
      <c r="DV565" s="28"/>
      <c r="DW565" s="28"/>
      <c r="DX565" s="28"/>
      <c r="DY565" s="28"/>
      <c r="DZ565" s="28"/>
      <c r="EA565" s="28"/>
      <c r="EB565" s="28"/>
      <c r="EC565" s="28"/>
      <c r="ED565" s="28"/>
      <c r="EE565" s="28"/>
      <c r="EF565" s="28"/>
      <c r="EG565" s="28"/>
      <c r="EH565" s="28"/>
      <c r="EI565" s="28"/>
      <c r="EJ565" s="28"/>
      <c r="EK565" s="28"/>
      <c r="EL565" s="28"/>
      <c r="EM565" s="28"/>
      <c r="EN565" s="28"/>
      <c r="EO565" s="28"/>
      <c r="EP565" s="28"/>
      <c r="EQ565" s="28"/>
      <c r="ER565" s="28"/>
      <c r="ES565" s="28"/>
      <c r="ET565" s="28"/>
      <c r="EU565" s="28"/>
      <c r="EV565" s="28"/>
      <c r="EW565" s="28"/>
      <c r="EX565" s="28"/>
      <c r="EY565" s="28"/>
      <c r="EZ565" s="28"/>
      <c r="FA565" s="28"/>
      <c r="FB565" s="1"/>
      <c r="FC565" s="1"/>
      <c r="FD565" s="1"/>
    </row>
    <row r="566" spans="1:160" ht="17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  <c r="DI566" s="28"/>
      <c r="DJ566" s="28"/>
      <c r="DK566" s="28"/>
      <c r="DL566" s="28"/>
      <c r="DM566" s="28"/>
      <c r="DN566" s="28"/>
      <c r="DO566" s="28"/>
      <c r="DP566" s="28"/>
      <c r="DQ566" s="28"/>
      <c r="DR566" s="28"/>
      <c r="DS566" s="28"/>
      <c r="DT566" s="28"/>
      <c r="DU566" s="28"/>
      <c r="DV566" s="28"/>
      <c r="DW566" s="28"/>
      <c r="DX566" s="28"/>
      <c r="DY566" s="28"/>
      <c r="DZ566" s="28"/>
      <c r="EA566" s="28"/>
      <c r="EB566" s="28"/>
      <c r="EC566" s="28"/>
      <c r="ED566" s="28"/>
      <c r="EE566" s="28"/>
      <c r="EF566" s="28"/>
      <c r="EG566" s="28"/>
      <c r="EH566" s="28"/>
      <c r="EI566" s="28"/>
      <c r="EJ566" s="28"/>
      <c r="EK566" s="28"/>
      <c r="EL566" s="28"/>
      <c r="EM566" s="28"/>
      <c r="EN566" s="28"/>
      <c r="EO566" s="28"/>
      <c r="EP566" s="28"/>
      <c r="EQ566" s="28"/>
      <c r="ER566" s="28"/>
      <c r="ES566" s="28"/>
      <c r="ET566" s="28"/>
      <c r="EU566" s="28"/>
      <c r="EV566" s="28"/>
      <c r="EW566" s="28"/>
      <c r="EX566" s="28"/>
      <c r="EY566" s="28"/>
      <c r="EZ566" s="28"/>
      <c r="FA566" s="28"/>
      <c r="FB566" s="1"/>
      <c r="FC566" s="1"/>
      <c r="FD566" s="1"/>
    </row>
    <row r="567" spans="1:160" ht="17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  <c r="DI567" s="28"/>
      <c r="DJ567" s="28"/>
      <c r="DK567" s="28"/>
      <c r="DL567" s="28"/>
      <c r="DM567" s="28"/>
      <c r="DN567" s="28"/>
      <c r="DO567" s="28"/>
      <c r="DP567" s="28"/>
      <c r="DQ567" s="28"/>
      <c r="DR567" s="28"/>
      <c r="DS567" s="28"/>
      <c r="DT567" s="28"/>
      <c r="DU567" s="28"/>
      <c r="DV567" s="28"/>
      <c r="DW567" s="28"/>
      <c r="DX567" s="28"/>
      <c r="DY567" s="28"/>
      <c r="DZ567" s="28"/>
      <c r="EA567" s="28"/>
      <c r="EB567" s="28"/>
      <c r="EC567" s="28"/>
      <c r="ED567" s="28"/>
      <c r="EE567" s="28"/>
      <c r="EF567" s="28"/>
      <c r="EG567" s="28"/>
      <c r="EH567" s="28"/>
      <c r="EI567" s="28"/>
      <c r="EJ567" s="28"/>
      <c r="EK567" s="28"/>
      <c r="EL567" s="28"/>
      <c r="EM567" s="28"/>
      <c r="EN567" s="28"/>
      <c r="EO567" s="28"/>
      <c r="EP567" s="28"/>
      <c r="EQ567" s="28"/>
      <c r="ER567" s="28"/>
      <c r="ES567" s="28"/>
      <c r="ET567" s="28"/>
      <c r="EU567" s="28"/>
      <c r="EV567" s="28"/>
      <c r="EW567" s="28"/>
      <c r="EX567" s="28"/>
      <c r="EY567" s="28"/>
      <c r="EZ567" s="28"/>
      <c r="FA567" s="28"/>
      <c r="FB567" s="1"/>
      <c r="FC567" s="1"/>
      <c r="FD567" s="1"/>
    </row>
    <row r="568" spans="1:160" ht="17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  <c r="CS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  <c r="DI568" s="28"/>
      <c r="DJ568" s="28"/>
      <c r="DK568" s="28"/>
      <c r="DL568" s="28"/>
      <c r="DM568" s="28"/>
      <c r="DN568" s="28"/>
      <c r="DO568" s="28"/>
      <c r="DP568" s="28"/>
      <c r="DQ568" s="28"/>
      <c r="DR568" s="28"/>
      <c r="DS568" s="28"/>
      <c r="DT568" s="28"/>
      <c r="DU568" s="28"/>
      <c r="DV568" s="28"/>
      <c r="DW568" s="28"/>
      <c r="DX568" s="28"/>
      <c r="DY568" s="28"/>
      <c r="DZ568" s="28"/>
      <c r="EA568" s="28"/>
      <c r="EB568" s="28"/>
      <c r="EC568" s="28"/>
      <c r="ED568" s="28"/>
      <c r="EE568" s="28"/>
      <c r="EF568" s="28"/>
      <c r="EG568" s="28"/>
      <c r="EH568" s="28"/>
      <c r="EI568" s="28"/>
      <c r="EJ568" s="28"/>
      <c r="EK568" s="28"/>
      <c r="EL568" s="28"/>
      <c r="EM568" s="28"/>
      <c r="EN568" s="28"/>
      <c r="EO568" s="28"/>
      <c r="EP568" s="28"/>
      <c r="EQ568" s="28"/>
      <c r="ER568" s="28"/>
      <c r="ES568" s="28"/>
      <c r="ET568" s="28"/>
      <c r="EU568" s="28"/>
      <c r="EV568" s="28"/>
      <c r="EW568" s="28"/>
      <c r="EX568" s="28"/>
      <c r="EY568" s="28"/>
      <c r="EZ568" s="28"/>
      <c r="FA568" s="28"/>
      <c r="FB568" s="1"/>
      <c r="FC568" s="1"/>
      <c r="FD568" s="1"/>
    </row>
    <row r="569" spans="1:160" ht="17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  <c r="DI569" s="28"/>
      <c r="DJ569" s="28"/>
      <c r="DK569" s="28"/>
      <c r="DL569" s="28"/>
      <c r="DM569" s="28"/>
      <c r="DN569" s="28"/>
      <c r="DO569" s="28"/>
      <c r="DP569" s="28"/>
      <c r="DQ569" s="28"/>
      <c r="DR569" s="28"/>
      <c r="DS569" s="28"/>
      <c r="DT569" s="28"/>
      <c r="DU569" s="28"/>
      <c r="DV569" s="28"/>
      <c r="DW569" s="28"/>
      <c r="DX569" s="28"/>
      <c r="DY569" s="28"/>
      <c r="DZ569" s="28"/>
      <c r="EA569" s="28"/>
      <c r="EB569" s="28"/>
      <c r="EC569" s="28"/>
      <c r="ED569" s="28"/>
      <c r="EE569" s="28"/>
      <c r="EF569" s="28"/>
      <c r="EG569" s="28"/>
      <c r="EH569" s="28"/>
      <c r="EI569" s="28"/>
      <c r="EJ569" s="28"/>
      <c r="EK569" s="28"/>
      <c r="EL569" s="28"/>
      <c r="EM569" s="28"/>
      <c r="EN569" s="28"/>
      <c r="EO569" s="28"/>
      <c r="EP569" s="28"/>
      <c r="EQ569" s="28"/>
      <c r="ER569" s="28"/>
      <c r="ES569" s="28"/>
      <c r="ET569" s="28"/>
      <c r="EU569" s="28"/>
      <c r="EV569" s="28"/>
      <c r="EW569" s="28"/>
      <c r="EX569" s="28"/>
      <c r="EY569" s="28"/>
      <c r="EZ569" s="28"/>
      <c r="FA569" s="28"/>
      <c r="FB569" s="1"/>
      <c r="FC569" s="1"/>
      <c r="FD569" s="1"/>
    </row>
    <row r="570" spans="1:160" ht="17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8"/>
      <c r="DO570" s="28"/>
      <c r="DP570" s="28"/>
      <c r="DQ570" s="28"/>
      <c r="DR570" s="28"/>
      <c r="DS570" s="28"/>
      <c r="DT570" s="28"/>
      <c r="DU570" s="28"/>
      <c r="DV570" s="28"/>
      <c r="DW570" s="28"/>
      <c r="DX570" s="28"/>
      <c r="DY570" s="28"/>
      <c r="DZ570" s="28"/>
      <c r="EA570" s="28"/>
      <c r="EB570" s="28"/>
      <c r="EC570" s="28"/>
      <c r="ED570" s="28"/>
      <c r="EE570" s="28"/>
      <c r="EF570" s="28"/>
      <c r="EG570" s="28"/>
      <c r="EH570" s="28"/>
      <c r="EI570" s="28"/>
      <c r="EJ570" s="28"/>
      <c r="EK570" s="28"/>
      <c r="EL570" s="28"/>
      <c r="EM570" s="28"/>
      <c r="EN570" s="28"/>
      <c r="EO570" s="28"/>
      <c r="EP570" s="28"/>
      <c r="EQ570" s="28"/>
      <c r="ER570" s="28"/>
      <c r="ES570" s="28"/>
      <c r="ET570" s="28"/>
      <c r="EU570" s="28"/>
      <c r="EV570" s="28"/>
      <c r="EW570" s="28"/>
      <c r="EX570" s="28"/>
      <c r="EY570" s="28"/>
      <c r="EZ570" s="28"/>
      <c r="FA570" s="28"/>
      <c r="FB570" s="1"/>
      <c r="FC570" s="1"/>
      <c r="FD570" s="1"/>
    </row>
    <row r="571" spans="1:160" ht="17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  <c r="DK571" s="28"/>
      <c r="DL571" s="28"/>
      <c r="DM571" s="28"/>
      <c r="DN571" s="28"/>
      <c r="DO571" s="28"/>
      <c r="DP571" s="28"/>
      <c r="DQ571" s="28"/>
      <c r="DR571" s="28"/>
      <c r="DS571" s="28"/>
      <c r="DT571" s="28"/>
      <c r="DU571" s="28"/>
      <c r="DV571" s="28"/>
      <c r="DW571" s="28"/>
      <c r="DX571" s="28"/>
      <c r="DY571" s="28"/>
      <c r="DZ571" s="28"/>
      <c r="EA571" s="28"/>
      <c r="EB571" s="28"/>
      <c r="EC571" s="28"/>
      <c r="ED571" s="28"/>
      <c r="EE571" s="28"/>
      <c r="EF571" s="28"/>
      <c r="EG571" s="28"/>
      <c r="EH571" s="28"/>
      <c r="EI571" s="28"/>
      <c r="EJ571" s="28"/>
      <c r="EK571" s="28"/>
      <c r="EL571" s="28"/>
      <c r="EM571" s="28"/>
      <c r="EN571" s="28"/>
      <c r="EO571" s="28"/>
      <c r="EP571" s="28"/>
      <c r="EQ571" s="28"/>
      <c r="ER571" s="28"/>
      <c r="ES571" s="28"/>
      <c r="ET571" s="28"/>
      <c r="EU571" s="28"/>
      <c r="EV571" s="28"/>
      <c r="EW571" s="28"/>
      <c r="EX571" s="28"/>
      <c r="EY571" s="28"/>
      <c r="EZ571" s="28"/>
      <c r="FA571" s="28"/>
      <c r="FB571" s="1"/>
      <c r="FC571" s="1"/>
      <c r="FD571" s="1"/>
    </row>
    <row r="572" spans="1:160" ht="17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  <c r="DK572" s="28"/>
      <c r="DL572" s="28"/>
      <c r="DM572" s="28"/>
      <c r="DN572" s="28"/>
      <c r="DO572" s="28"/>
      <c r="DP572" s="28"/>
      <c r="DQ572" s="28"/>
      <c r="DR572" s="28"/>
      <c r="DS572" s="28"/>
      <c r="DT572" s="28"/>
      <c r="DU572" s="28"/>
      <c r="DV572" s="28"/>
      <c r="DW572" s="28"/>
      <c r="DX572" s="28"/>
      <c r="DY572" s="28"/>
      <c r="DZ572" s="28"/>
      <c r="EA572" s="28"/>
      <c r="EB572" s="28"/>
      <c r="EC572" s="28"/>
      <c r="ED572" s="28"/>
      <c r="EE572" s="28"/>
      <c r="EF572" s="28"/>
      <c r="EG572" s="28"/>
      <c r="EH572" s="28"/>
      <c r="EI572" s="28"/>
      <c r="EJ572" s="28"/>
      <c r="EK572" s="28"/>
      <c r="EL572" s="28"/>
      <c r="EM572" s="28"/>
      <c r="EN572" s="28"/>
      <c r="EO572" s="28"/>
      <c r="EP572" s="28"/>
      <c r="EQ572" s="28"/>
      <c r="ER572" s="28"/>
      <c r="ES572" s="28"/>
      <c r="ET572" s="28"/>
      <c r="EU572" s="28"/>
      <c r="EV572" s="28"/>
      <c r="EW572" s="28"/>
      <c r="EX572" s="28"/>
      <c r="EY572" s="28"/>
      <c r="EZ572" s="28"/>
      <c r="FA572" s="28"/>
      <c r="FB572" s="1"/>
      <c r="FC572" s="1"/>
      <c r="FD572" s="1"/>
    </row>
    <row r="573" spans="1:160" ht="17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  <c r="DI573" s="28"/>
      <c r="DJ573" s="28"/>
      <c r="DK573" s="28"/>
      <c r="DL573" s="28"/>
      <c r="DM573" s="28"/>
      <c r="DN573" s="28"/>
      <c r="DO573" s="28"/>
      <c r="DP573" s="28"/>
      <c r="DQ573" s="28"/>
      <c r="DR573" s="28"/>
      <c r="DS573" s="28"/>
      <c r="DT573" s="28"/>
      <c r="DU573" s="28"/>
      <c r="DV573" s="28"/>
      <c r="DW573" s="28"/>
      <c r="DX573" s="28"/>
      <c r="DY573" s="28"/>
      <c r="DZ573" s="28"/>
      <c r="EA573" s="28"/>
      <c r="EB573" s="28"/>
      <c r="EC573" s="28"/>
      <c r="ED573" s="28"/>
      <c r="EE573" s="28"/>
      <c r="EF573" s="28"/>
      <c r="EG573" s="28"/>
      <c r="EH573" s="28"/>
      <c r="EI573" s="28"/>
      <c r="EJ573" s="28"/>
      <c r="EK573" s="28"/>
      <c r="EL573" s="28"/>
      <c r="EM573" s="28"/>
      <c r="EN573" s="28"/>
      <c r="EO573" s="28"/>
      <c r="EP573" s="28"/>
      <c r="EQ573" s="28"/>
      <c r="ER573" s="28"/>
      <c r="ES573" s="28"/>
      <c r="ET573" s="28"/>
      <c r="EU573" s="28"/>
      <c r="EV573" s="28"/>
      <c r="EW573" s="28"/>
      <c r="EX573" s="28"/>
      <c r="EY573" s="28"/>
      <c r="EZ573" s="28"/>
      <c r="FA573" s="28"/>
      <c r="FB573" s="1"/>
      <c r="FC573" s="1"/>
      <c r="FD573" s="1"/>
    </row>
    <row r="574" spans="1:160" ht="17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  <c r="DI574" s="28"/>
      <c r="DJ574" s="28"/>
      <c r="DK574" s="28"/>
      <c r="DL574" s="28"/>
      <c r="DM574" s="28"/>
      <c r="DN574" s="28"/>
      <c r="DO574" s="28"/>
      <c r="DP574" s="28"/>
      <c r="DQ574" s="28"/>
      <c r="DR574" s="28"/>
      <c r="DS574" s="28"/>
      <c r="DT574" s="28"/>
      <c r="DU574" s="28"/>
      <c r="DV574" s="28"/>
      <c r="DW574" s="28"/>
      <c r="DX574" s="28"/>
      <c r="DY574" s="28"/>
      <c r="DZ574" s="28"/>
      <c r="EA574" s="28"/>
      <c r="EB574" s="28"/>
      <c r="EC574" s="28"/>
      <c r="ED574" s="28"/>
      <c r="EE574" s="28"/>
      <c r="EF574" s="28"/>
      <c r="EG574" s="28"/>
      <c r="EH574" s="28"/>
      <c r="EI574" s="28"/>
      <c r="EJ574" s="28"/>
      <c r="EK574" s="28"/>
      <c r="EL574" s="28"/>
      <c r="EM574" s="28"/>
      <c r="EN574" s="28"/>
      <c r="EO574" s="28"/>
      <c r="EP574" s="28"/>
      <c r="EQ574" s="28"/>
      <c r="ER574" s="28"/>
      <c r="ES574" s="28"/>
      <c r="ET574" s="28"/>
      <c r="EU574" s="28"/>
      <c r="EV574" s="28"/>
      <c r="EW574" s="28"/>
      <c r="EX574" s="28"/>
      <c r="EY574" s="28"/>
      <c r="EZ574" s="28"/>
      <c r="FA574" s="28"/>
      <c r="FB574" s="1"/>
      <c r="FC574" s="1"/>
      <c r="FD574" s="1"/>
    </row>
    <row r="575" spans="1:160" ht="17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  <c r="DI575" s="28"/>
      <c r="DJ575" s="28"/>
      <c r="DK575" s="28"/>
      <c r="DL575" s="28"/>
      <c r="DM575" s="28"/>
      <c r="DN575" s="28"/>
      <c r="DO575" s="28"/>
      <c r="DP575" s="28"/>
      <c r="DQ575" s="28"/>
      <c r="DR575" s="28"/>
      <c r="DS575" s="28"/>
      <c r="DT575" s="28"/>
      <c r="DU575" s="28"/>
      <c r="DV575" s="28"/>
      <c r="DW575" s="28"/>
      <c r="DX575" s="28"/>
      <c r="DY575" s="28"/>
      <c r="DZ575" s="28"/>
      <c r="EA575" s="28"/>
      <c r="EB575" s="28"/>
      <c r="EC575" s="28"/>
      <c r="ED575" s="28"/>
      <c r="EE575" s="28"/>
      <c r="EF575" s="28"/>
      <c r="EG575" s="28"/>
      <c r="EH575" s="28"/>
      <c r="EI575" s="28"/>
      <c r="EJ575" s="28"/>
      <c r="EK575" s="28"/>
      <c r="EL575" s="28"/>
      <c r="EM575" s="28"/>
      <c r="EN575" s="28"/>
      <c r="EO575" s="28"/>
      <c r="EP575" s="28"/>
      <c r="EQ575" s="28"/>
      <c r="ER575" s="28"/>
      <c r="ES575" s="28"/>
      <c r="ET575" s="28"/>
      <c r="EU575" s="28"/>
      <c r="EV575" s="28"/>
      <c r="EW575" s="28"/>
      <c r="EX575" s="28"/>
      <c r="EY575" s="28"/>
      <c r="EZ575" s="28"/>
      <c r="FA575" s="28"/>
      <c r="FB575" s="1"/>
      <c r="FC575" s="1"/>
      <c r="FD575" s="1"/>
    </row>
    <row r="576" spans="1:160" ht="17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  <c r="DI576" s="28"/>
      <c r="DJ576" s="28"/>
      <c r="DK576" s="28"/>
      <c r="DL576" s="28"/>
      <c r="DM576" s="28"/>
      <c r="DN576" s="28"/>
      <c r="DO576" s="28"/>
      <c r="DP576" s="28"/>
      <c r="DQ576" s="28"/>
      <c r="DR576" s="28"/>
      <c r="DS576" s="28"/>
      <c r="DT576" s="28"/>
      <c r="DU576" s="28"/>
      <c r="DV576" s="28"/>
      <c r="DW576" s="28"/>
      <c r="DX576" s="28"/>
      <c r="DY576" s="28"/>
      <c r="DZ576" s="28"/>
      <c r="EA576" s="28"/>
      <c r="EB576" s="28"/>
      <c r="EC576" s="28"/>
      <c r="ED576" s="28"/>
      <c r="EE576" s="28"/>
      <c r="EF576" s="28"/>
      <c r="EG576" s="28"/>
      <c r="EH576" s="28"/>
      <c r="EI576" s="28"/>
      <c r="EJ576" s="28"/>
      <c r="EK576" s="28"/>
      <c r="EL576" s="28"/>
      <c r="EM576" s="28"/>
      <c r="EN576" s="28"/>
      <c r="EO576" s="28"/>
      <c r="EP576" s="28"/>
      <c r="EQ576" s="28"/>
      <c r="ER576" s="28"/>
      <c r="ES576" s="28"/>
      <c r="ET576" s="28"/>
      <c r="EU576" s="28"/>
      <c r="EV576" s="28"/>
      <c r="EW576" s="28"/>
      <c r="EX576" s="28"/>
      <c r="EY576" s="28"/>
      <c r="EZ576" s="28"/>
      <c r="FA576" s="28"/>
      <c r="FB576" s="1"/>
      <c r="FC576" s="1"/>
      <c r="FD576" s="1"/>
    </row>
    <row r="577" spans="1:160" ht="17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  <c r="CS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  <c r="DI577" s="28"/>
      <c r="DJ577" s="28"/>
      <c r="DK577" s="28"/>
      <c r="DL577" s="28"/>
      <c r="DM577" s="28"/>
      <c r="DN577" s="28"/>
      <c r="DO577" s="28"/>
      <c r="DP577" s="28"/>
      <c r="DQ577" s="28"/>
      <c r="DR577" s="28"/>
      <c r="DS577" s="28"/>
      <c r="DT577" s="28"/>
      <c r="DU577" s="28"/>
      <c r="DV577" s="28"/>
      <c r="DW577" s="28"/>
      <c r="DX577" s="28"/>
      <c r="DY577" s="28"/>
      <c r="DZ577" s="28"/>
      <c r="EA577" s="28"/>
      <c r="EB577" s="28"/>
      <c r="EC577" s="28"/>
      <c r="ED577" s="28"/>
      <c r="EE577" s="28"/>
      <c r="EF577" s="28"/>
      <c r="EG577" s="28"/>
      <c r="EH577" s="28"/>
      <c r="EI577" s="28"/>
      <c r="EJ577" s="28"/>
      <c r="EK577" s="28"/>
      <c r="EL577" s="28"/>
      <c r="EM577" s="28"/>
      <c r="EN577" s="28"/>
      <c r="EO577" s="28"/>
      <c r="EP577" s="28"/>
      <c r="EQ577" s="28"/>
      <c r="ER577" s="28"/>
      <c r="ES577" s="28"/>
      <c r="ET577" s="28"/>
      <c r="EU577" s="28"/>
      <c r="EV577" s="28"/>
      <c r="EW577" s="28"/>
      <c r="EX577" s="28"/>
      <c r="EY577" s="28"/>
      <c r="EZ577" s="28"/>
      <c r="FA577" s="28"/>
      <c r="FB577" s="1"/>
      <c r="FC577" s="1"/>
      <c r="FD577" s="1"/>
    </row>
    <row r="578" spans="1:160" ht="17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  <c r="CN578" s="28"/>
      <c r="CO578" s="28"/>
      <c r="CP578" s="28"/>
      <c r="CQ578" s="28"/>
      <c r="CR578" s="28"/>
      <c r="CS578" s="28"/>
      <c r="CT578" s="28"/>
      <c r="CU578" s="28"/>
      <c r="CV578" s="28"/>
      <c r="CW578" s="28"/>
      <c r="CX578" s="28"/>
      <c r="CY578" s="28"/>
      <c r="CZ578" s="28"/>
      <c r="DA578" s="28"/>
      <c r="DB578" s="28"/>
      <c r="DC578" s="28"/>
      <c r="DD578" s="28"/>
      <c r="DE578" s="28"/>
      <c r="DF578" s="28"/>
      <c r="DG578" s="28"/>
      <c r="DH578" s="28"/>
      <c r="DI578" s="28"/>
      <c r="DJ578" s="28"/>
      <c r="DK578" s="28"/>
      <c r="DL578" s="28"/>
      <c r="DM578" s="28"/>
      <c r="DN578" s="28"/>
      <c r="DO578" s="28"/>
      <c r="DP578" s="28"/>
      <c r="DQ578" s="28"/>
      <c r="DR578" s="28"/>
      <c r="DS578" s="28"/>
      <c r="DT578" s="28"/>
      <c r="DU578" s="28"/>
      <c r="DV578" s="28"/>
      <c r="DW578" s="28"/>
      <c r="DX578" s="28"/>
      <c r="DY578" s="28"/>
      <c r="DZ578" s="28"/>
      <c r="EA578" s="28"/>
      <c r="EB578" s="28"/>
      <c r="EC578" s="28"/>
      <c r="ED578" s="28"/>
      <c r="EE578" s="28"/>
      <c r="EF578" s="28"/>
      <c r="EG578" s="28"/>
      <c r="EH578" s="28"/>
      <c r="EI578" s="28"/>
      <c r="EJ578" s="28"/>
      <c r="EK578" s="28"/>
      <c r="EL578" s="28"/>
      <c r="EM578" s="28"/>
      <c r="EN578" s="28"/>
      <c r="EO578" s="28"/>
      <c r="EP578" s="28"/>
      <c r="EQ578" s="28"/>
      <c r="ER578" s="28"/>
      <c r="ES578" s="28"/>
      <c r="ET578" s="28"/>
      <c r="EU578" s="28"/>
      <c r="EV578" s="28"/>
      <c r="EW578" s="28"/>
      <c r="EX578" s="28"/>
      <c r="EY578" s="28"/>
      <c r="EZ578" s="28"/>
      <c r="FA578" s="28"/>
      <c r="FB578" s="1"/>
      <c r="FC578" s="1"/>
      <c r="FD578" s="1"/>
    </row>
    <row r="579" spans="1:160" ht="17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  <c r="CS579" s="28"/>
      <c r="CT579" s="28"/>
      <c r="CU579" s="28"/>
      <c r="CV579" s="28"/>
      <c r="CW579" s="28"/>
      <c r="CX579" s="28"/>
      <c r="CY579" s="28"/>
      <c r="CZ579" s="28"/>
      <c r="DA579" s="28"/>
      <c r="DB579" s="28"/>
      <c r="DC579" s="28"/>
      <c r="DD579" s="28"/>
      <c r="DE579" s="28"/>
      <c r="DF579" s="28"/>
      <c r="DG579" s="28"/>
      <c r="DH579" s="28"/>
      <c r="DI579" s="28"/>
      <c r="DJ579" s="28"/>
      <c r="DK579" s="28"/>
      <c r="DL579" s="28"/>
      <c r="DM579" s="28"/>
      <c r="DN579" s="28"/>
      <c r="DO579" s="28"/>
      <c r="DP579" s="28"/>
      <c r="DQ579" s="28"/>
      <c r="DR579" s="28"/>
      <c r="DS579" s="28"/>
      <c r="DT579" s="28"/>
      <c r="DU579" s="28"/>
      <c r="DV579" s="28"/>
      <c r="DW579" s="28"/>
      <c r="DX579" s="28"/>
      <c r="DY579" s="28"/>
      <c r="DZ579" s="28"/>
      <c r="EA579" s="28"/>
      <c r="EB579" s="28"/>
      <c r="EC579" s="28"/>
      <c r="ED579" s="28"/>
      <c r="EE579" s="28"/>
      <c r="EF579" s="28"/>
      <c r="EG579" s="28"/>
      <c r="EH579" s="28"/>
      <c r="EI579" s="28"/>
      <c r="EJ579" s="28"/>
      <c r="EK579" s="28"/>
      <c r="EL579" s="28"/>
      <c r="EM579" s="28"/>
      <c r="EN579" s="28"/>
      <c r="EO579" s="28"/>
      <c r="EP579" s="28"/>
      <c r="EQ579" s="28"/>
      <c r="ER579" s="28"/>
      <c r="ES579" s="28"/>
      <c r="ET579" s="28"/>
      <c r="EU579" s="28"/>
      <c r="EV579" s="28"/>
      <c r="EW579" s="28"/>
      <c r="EX579" s="28"/>
      <c r="EY579" s="28"/>
      <c r="EZ579" s="28"/>
      <c r="FA579" s="28"/>
      <c r="FB579" s="1"/>
      <c r="FC579" s="1"/>
      <c r="FD579" s="1"/>
    </row>
    <row r="580" spans="1:160" ht="17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  <c r="CS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/>
      <c r="DH580" s="28"/>
      <c r="DI580" s="28"/>
      <c r="DJ580" s="28"/>
      <c r="DK580" s="28"/>
      <c r="DL580" s="28"/>
      <c r="DM580" s="28"/>
      <c r="DN580" s="28"/>
      <c r="DO580" s="28"/>
      <c r="DP580" s="28"/>
      <c r="DQ580" s="28"/>
      <c r="DR580" s="28"/>
      <c r="DS580" s="28"/>
      <c r="DT580" s="28"/>
      <c r="DU580" s="28"/>
      <c r="DV580" s="28"/>
      <c r="DW580" s="28"/>
      <c r="DX580" s="28"/>
      <c r="DY580" s="28"/>
      <c r="DZ580" s="28"/>
      <c r="EA580" s="28"/>
      <c r="EB580" s="28"/>
      <c r="EC580" s="28"/>
      <c r="ED580" s="28"/>
      <c r="EE580" s="28"/>
      <c r="EF580" s="28"/>
      <c r="EG580" s="28"/>
      <c r="EH580" s="28"/>
      <c r="EI580" s="28"/>
      <c r="EJ580" s="28"/>
      <c r="EK580" s="28"/>
      <c r="EL580" s="28"/>
      <c r="EM580" s="28"/>
      <c r="EN580" s="28"/>
      <c r="EO580" s="28"/>
      <c r="EP580" s="28"/>
      <c r="EQ580" s="28"/>
      <c r="ER580" s="28"/>
      <c r="ES580" s="28"/>
      <c r="ET580" s="28"/>
      <c r="EU580" s="28"/>
      <c r="EV580" s="28"/>
      <c r="EW580" s="28"/>
      <c r="EX580" s="28"/>
      <c r="EY580" s="28"/>
      <c r="EZ580" s="28"/>
      <c r="FA580" s="28"/>
      <c r="FB580" s="1"/>
      <c r="FC580" s="1"/>
      <c r="FD580" s="1"/>
    </row>
    <row r="581" spans="1:160" ht="17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  <c r="CS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  <c r="DI581" s="28"/>
      <c r="DJ581" s="28"/>
      <c r="DK581" s="28"/>
      <c r="DL581" s="28"/>
      <c r="DM581" s="28"/>
      <c r="DN581" s="28"/>
      <c r="DO581" s="28"/>
      <c r="DP581" s="28"/>
      <c r="DQ581" s="28"/>
      <c r="DR581" s="28"/>
      <c r="DS581" s="28"/>
      <c r="DT581" s="28"/>
      <c r="DU581" s="28"/>
      <c r="DV581" s="28"/>
      <c r="DW581" s="28"/>
      <c r="DX581" s="28"/>
      <c r="DY581" s="28"/>
      <c r="DZ581" s="28"/>
      <c r="EA581" s="28"/>
      <c r="EB581" s="28"/>
      <c r="EC581" s="28"/>
      <c r="ED581" s="28"/>
      <c r="EE581" s="28"/>
      <c r="EF581" s="28"/>
      <c r="EG581" s="28"/>
      <c r="EH581" s="28"/>
      <c r="EI581" s="28"/>
      <c r="EJ581" s="28"/>
      <c r="EK581" s="28"/>
      <c r="EL581" s="28"/>
      <c r="EM581" s="28"/>
      <c r="EN581" s="28"/>
      <c r="EO581" s="28"/>
      <c r="EP581" s="28"/>
      <c r="EQ581" s="28"/>
      <c r="ER581" s="28"/>
      <c r="ES581" s="28"/>
      <c r="ET581" s="28"/>
      <c r="EU581" s="28"/>
      <c r="EV581" s="28"/>
      <c r="EW581" s="28"/>
      <c r="EX581" s="28"/>
      <c r="EY581" s="28"/>
      <c r="EZ581" s="28"/>
      <c r="FA581" s="28"/>
      <c r="FB581" s="1"/>
      <c r="FC581" s="1"/>
      <c r="FD581" s="1"/>
    </row>
    <row r="582" spans="1:160" ht="17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  <c r="CS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  <c r="DI582" s="28"/>
      <c r="DJ582" s="28"/>
      <c r="DK582" s="28"/>
      <c r="DL582" s="28"/>
      <c r="DM582" s="28"/>
      <c r="DN582" s="28"/>
      <c r="DO582" s="28"/>
      <c r="DP582" s="28"/>
      <c r="DQ582" s="28"/>
      <c r="DR582" s="28"/>
      <c r="DS582" s="28"/>
      <c r="DT582" s="28"/>
      <c r="DU582" s="28"/>
      <c r="DV582" s="28"/>
      <c r="DW582" s="28"/>
      <c r="DX582" s="28"/>
      <c r="DY582" s="28"/>
      <c r="DZ582" s="28"/>
      <c r="EA582" s="28"/>
      <c r="EB582" s="28"/>
      <c r="EC582" s="28"/>
      <c r="ED582" s="28"/>
      <c r="EE582" s="28"/>
      <c r="EF582" s="28"/>
      <c r="EG582" s="28"/>
      <c r="EH582" s="28"/>
      <c r="EI582" s="28"/>
      <c r="EJ582" s="28"/>
      <c r="EK582" s="28"/>
      <c r="EL582" s="28"/>
      <c r="EM582" s="28"/>
      <c r="EN582" s="28"/>
      <c r="EO582" s="28"/>
      <c r="EP582" s="28"/>
      <c r="EQ582" s="28"/>
      <c r="ER582" s="28"/>
      <c r="ES582" s="28"/>
      <c r="ET582" s="28"/>
      <c r="EU582" s="28"/>
      <c r="EV582" s="28"/>
      <c r="EW582" s="28"/>
      <c r="EX582" s="28"/>
      <c r="EY582" s="28"/>
      <c r="EZ582" s="28"/>
      <c r="FA582" s="28"/>
      <c r="FB582" s="1"/>
      <c r="FC582" s="1"/>
      <c r="FD582" s="1"/>
    </row>
    <row r="583" spans="1:160" ht="17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  <c r="DI583" s="28"/>
      <c r="DJ583" s="28"/>
      <c r="DK583" s="28"/>
      <c r="DL583" s="28"/>
      <c r="DM583" s="28"/>
      <c r="DN583" s="28"/>
      <c r="DO583" s="28"/>
      <c r="DP583" s="28"/>
      <c r="DQ583" s="28"/>
      <c r="DR583" s="28"/>
      <c r="DS583" s="28"/>
      <c r="DT583" s="28"/>
      <c r="DU583" s="28"/>
      <c r="DV583" s="28"/>
      <c r="DW583" s="28"/>
      <c r="DX583" s="28"/>
      <c r="DY583" s="28"/>
      <c r="DZ583" s="28"/>
      <c r="EA583" s="28"/>
      <c r="EB583" s="28"/>
      <c r="EC583" s="28"/>
      <c r="ED583" s="28"/>
      <c r="EE583" s="28"/>
      <c r="EF583" s="28"/>
      <c r="EG583" s="28"/>
      <c r="EH583" s="28"/>
      <c r="EI583" s="28"/>
      <c r="EJ583" s="28"/>
      <c r="EK583" s="28"/>
      <c r="EL583" s="28"/>
      <c r="EM583" s="28"/>
      <c r="EN583" s="28"/>
      <c r="EO583" s="28"/>
      <c r="EP583" s="28"/>
      <c r="EQ583" s="28"/>
      <c r="ER583" s="28"/>
      <c r="ES583" s="28"/>
      <c r="ET583" s="28"/>
      <c r="EU583" s="28"/>
      <c r="EV583" s="28"/>
      <c r="EW583" s="28"/>
      <c r="EX583" s="28"/>
      <c r="EY583" s="28"/>
      <c r="EZ583" s="28"/>
      <c r="FA583" s="28"/>
      <c r="FB583" s="1"/>
      <c r="FC583" s="1"/>
      <c r="FD583" s="1"/>
    </row>
    <row r="584" spans="1:160" ht="17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  <c r="CY584" s="28"/>
      <c r="CZ584" s="28"/>
      <c r="DA584" s="28"/>
      <c r="DB584" s="28"/>
      <c r="DC584" s="28"/>
      <c r="DD584" s="28"/>
      <c r="DE584" s="28"/>
      <c r="DF584" s="28"/>
      <c r="DG584" s="28"/>
      <c r="DH584" s="28"/>
      <c r="DI584" s="28"/>
      <c r="DJ584" s="28"/>
      <c r="DK584" s="28"/>
      <c r="DL584" s="28"/>
      <c r="DM584" s="28"/>
      <c r="DN584" s="28"/>
      <c r="DO584" s="28"/>
      <c r="DP584" s="28"/>
      <c r="DQ584" s="28"/>
      <c r="DR584" s="28"/>
      <c r="DS584" s="28"/>
      <c r="DT584" s="28"/>
      <c r="DU584" s="28"/>
      <c r="DV584" s="28"/>
      <c r="DW584" s="28"/>
      <c r="DX584" s="28"/>
      <c r="DY584" s="28"/>
      <c r="DZ584" s="28"/>
      <c r="EA584" s="28"/>
      <c r="EB584" s="28"/>
      <c r="EC584" s="28"/>
      <c r="ED584" s="28"/>
      <c r="EE584" s="28"/>
      <c r="EF584" s="28"/>
      <c r="EG584" s="28"/>
      <c r="EH584" s="28"/>
      <c r="EI584" s="28"/>
      <c r="EJ584" s="28"/>
      <c r="EK584" s="28"/>
      <c r="EL584" s="28"/>
      <c r="EM584" s="28"/>
      <c r="EN584" s="28"/>
      <c r="EO584" s="28"/>
      <c r="EP584" s="28"/>
      <c r="EQ584" s="28"/>
      <c r="ER584" s="28"/>
      <c r="ES584" s="28"/>
      <c r="ET584" s="28"/>
      <c r="EU584" s="28"/>
      <c r="EV584" s="28"/>
      <c r="EW584" s="28"/>
      <c r="EX584" s="28"/>
      <c r="EY584" s="28"/>
      <c r="EZ584" s="28"/>
      <c r="FA584" s="28"/>
      <c r="FB584" s="1"/>
      <c r="FC584" s="1"/>
      <c r="FD584" s="1"/>
    </row>
    <row r="585" spans="1:160" ht="17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  <c r="CY585" s="28"/>
      <c r="CZ585" s="28"/>
      <c r="DA585" s="28"/>
      <c r="DB585" s="28"/>
      <c r="DC585" s="28"/>
      <c r="DD585" s="28"/>
      <c r="DE585" s="28"/>
      <c r="DF585" s="28"/>
      <c r="DG585" s="28"/>
      <c r="DH585" s="28"/>
      <c r="DI585" s="28"/>
      <c r="DJ585" s="28"/>
      <c r="DK585" s="28"/>
      <c r="DL585" s="28"/>
      <c r="DM585" s="28"/>
      <c r="DN585" s="28"/>
      <c r="DO585" s="28"/>
      <c r="DP585" s="28"/>
      <c r="DQ585" s="28"/>
      <c r="DR585" s="28"/>
      <c r="DS585" s="28"/>
      <c r="DT585" s="28"/>
      <c r="DU585" s="28"/>
      <c r="DV585" s="28"/>
      <c r="DW585" s="28"/>
      <c r="DX585" s="28"/>
      <c r="DY585" s="28"/>
      <c r="DZ585" s="28"/>
      <c r="EA585" s="28"/>
      <c r="EB585" s="28"/>
      <c r="EC585" s="28"/>
      <c r="ED585" s="28"/>
      <c r="EE585" s="28"/>
      <c r="EF585" s="28"/>
      <c r="EG585" s="28"/>
      <c r="EH585" s="28"/>
      <c r="EI585" s="28"/>
      <c r="EJ585" s="28"/>
      <c r="EK585" s="28"/>
      <c r="EL585" s="28"/>
      <c r="EM585" s="28"/>
      <c r="EN585" s="28"/>
      <c r="EO585" s="28"/>
      <c r="EP585" s="28"/>
      <c r="EQ585" s="28"/>
      <c r="ER585" s="28"/>
      <c r="ES585" s="28"/>
      <c r="ET585" s="28"/>
      <c r="EU585" s="28"/>
      <c r="EV585" s="28"/>
      <c r="EW585" s="28"/>
      <c r="EX585" s="28"/>
      <c r="EY585" s="28"/>
      <c r="EZ585" s="28"/>
      <c r="FA585" s="28"/>
      <c r="FB585" s="1"/>
      <c r="FC585" s="1"/>
      <c r="FD585" s="1"/>
    </row>
    <row r="586" spans="1:160" ht="17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  <c r="CY586" s="28"/>
      <c r="CZ586" s="28"/>
      <c r="DA586" s="28"/>
      <c r="DB586" s="28"/>
      <c r="DC586" s="28"/>
      <c r="DD586" s="28"/>
      <c r="DE586" s="28"/>
      <c r="DF586" s="28"/>
      <c r="DG586" s="28"/>
      <c r="DH586" s="28"/>
      <c r="DI586" s="28"/>
      <c r="DJ586" s="28"/>
      <c r="DK586" s="28"/>
      <c r="DL586" s="28"/>
      <c r="DM586" s="28"/>
      <c r="DN586" s="28"/>
      <c r="DO586" s="28"/>
      <c r="DP586" s="28"/>
      <c r="DQ586" s="28"/>
      <c r="DR586" s="28"/>
      <c r="DS586" s="28"/>
      <c r="DT586" s="28"/>
      <c r="DU586" s="28"/>
      <c r="DV586" s="28"/>
      <c r="DW586" s="28"/>
      <c r="DX586" s="28"/>
      <c r="DY586" s="28"/>
      <c r="DZ586" s="28"/>
      <c r="EA586" s="28"/>
      <c r="EB586" s="28"/>
      <c r="EC586" s="28"/>
      <c r="ED586" s="28"/>
      <c r="EE586" s="28"/>
      <c r="EF586" s="28"/>
      <c r="EG586" s="28"/>
      <c r="EH586" s="28"/>
      <c r="EI586" s="28"/>
      <c r="EJ586" s="28"/>
      <c r="EK586" s="28"/>
      <c r="EL586" s="28"/>
      <c r="EM586" s="28"/>
      <c r="EN586" s="28"/>
      <c r="EO586" s="28"/>
      <c r="EP586" s="28"/>
      <c r="EQ586" s="28"/>
      <c r="ER586" s="28"/>
      <c r="ES586" s="28"/>
      <c r="ET586" s="28"/>
      <c r="EU586" s="28"/>
      <c r="EV586" s="28"/>
      <c r="EW586" s="28"/>
      <c r="EX586" s="28"/>
      <c r="EY586" s="28"/>
      <c r="EZ586" s="28"/>
      <c r="FA586" s="28"/>
      <c r="FB586" s="1"/>
      <c r="FC586" s="1"/>
      <c r="FD586" s="1"/>
    </row>
    <row r="587" spans="1:160" ht="17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28"/>
      <c r="CU587" s="28"/>
      <c r="CV587" s="28"/>
      <c r="CW587" s="28"/>
      <c r="CX587" s="28"/>
      <c r="CY587" s="28"/>
      <c r="CZ587" s="28"/>
      <c r="DA587" s="28"/>
      <c r="DB587" s="28"/>
      <c r="DC587" s="28"/>
      <c r="DD587" s="28"/>
      <c r="DE587" s="28"/>
      <c r="DF587" s="28"/>
      <c r="DG587" s="28"/>
      <c r="DH587" s="28"/>
      <c r="DI587" s="28"/>
      <c r="DJ587" s="28"/>
      <c r="DK587" s="28"/>
      <c r="DL587" s="28"/>
      <c r="DM587" s="28"/>
      <c r="DN587" s="28"/>
      <c r="DO587" s="28"/>
      <c r="DP587" s="28"/>
      <c r="DQ587" s="28"/>
      <c r="DR587" s="28"/>
      <c r="DS587" s="28"/>
      <c r="DT587" s="28"/>
      <c r="DU587" s="28"/>
      <c r="DV587" s="28"/>
      <c r="DW587" s="28"/>
      <c r="DX587" s="28"/>
      <c r="DY587" s="28"/>
      <c r="DZ587" s="28"/>
      <c r="EA587" s="28"/>
      <c r="EB587" s="28"/>
      <c r="EC587" s="28"/>
      <c r="ED587" s="28"/>
      <c r="EE587" s="28"/>
      <c r="EF587" s="28"/>
      <c r="EG587" s="28"/>
      <c r="EH587" s="28"/>
      <c r="EI587" s="28"/>
      <c r="EJ587" s="28"/>
      <c r="EK587" s="28"/>
      <c r="EL587" s="28"/>
      <c r="EM587" s="28"/>
      <c r="EN587" s="28"/>
      <c r="EO587" s="28"/>
      <c r="EP587" s="28"/>
      <c r="EQ587" s="28"/>
      <c r="ER587" s="28"/>
      <c r="ES587" s="28"/>
      <c r="ET587" s="28"/>
      <c r="EU587" s="28"/>
      <c r="EV587" s="28"/>
      <c r="EW587" s="28"/>
      <c r="EX587" s="28"/>
      <c r="EY587" s="28"/>
      <c r="EZ587" s="28"/>
      <c r="FA587" s="28"/>
      <c r="FB587" s="1"/>
      <c r="FC587" s="1"/>
      <c r="FD587" s="1"/>
    </row>
    <row r="588" spans="1:160" ht="17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  <c r="BZ588" s="28"/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  <c r="CS588" s="28"/>
      <c r="CT588" s="28"/>
      <c r="CU588" s="28"/>
      <c r="CV588" s="28"/>
      <c r="CW588" s="28"/>
      <c r="CX588" s="28"/>
      <c r="CY588" s="28"/>
      <c r="CZ588" s="28"/>
      <c r="DA588" s="28"/>
      <c r="DB588" s="28"/>
      <c r="DC588" s="28"/>
      <c r="DD588" s="28"/>
      <c r="DE588" s="28"/>
      <c r="DF588" s="28"/>
      <c r="DG588" s="28"/>
      <c r="DH588" s="28"/>
      <c r="DI588" s="28"/>
      <c r="DJ588" s="28"/>
      <c r="DK588" s="28"/>
      <c r="DL588" s="28"/>
      <c r="DM588" s="28"/>
      <c r="DN588" s="28"/>
      <c r="DO588" s="28"/>
      <c r="DP588" s="28"/>
      <c r="DQ588" s="28"/>
      <c r="DR588" s="28"/>
      <c r="DS588" s="28"/>
      <c r="DT588" s="28"/>
      <c r="DU588" s="28"/>
      <c r="DV588" s="28"/>
      <c r="DW588" s="28"/>
      <c r="DX588" s="28"/>
      <c r="DY588" s="28"/>
      <c r="DZ588" s="28"/>
      <c r="EA588" s="28"/>
      <c r="EB588" s="28"/>
      <c r="EC588" s="28"/>
      <c r="ED588" s="28"/>
      <c r="EE588" s="28"/>
      <c r="EF588" s="28"/>
      <c r="EG588" s="28"/>
      <c r="EH588" s="28"/>
      <c r="EI588" s="28"/>
      <c r="EJ588" s="28"/>
      <c r="EK588" s="28"/>
      <c r="EL588" s="28"/>
      <c r="EM588" s="28"/>
      <c r="EN588" s="28"/>
      <c r="EO588" s="28"/>
      <c r="EP588" s="28"/>
      <c r="EQ588" s="28"/>
      <c r="ER588" s="28"/>
      <c r="ES588" s="28"/>
      <c r="ET588" s="28"/>
      <c r="EU588" s="28"/>
      <c r="EV588" s="28"/>
      <c r="EW588" s="28"/>
      <c r="EX588" s="28"/>
      <c r="EY588" s="28"/>
      <c r="EZ588" s="28"/>
      <c r="FA588" s="28"/>
      <c r="FB588" s="1"/>
      <c r="FC588" s="1"/>
      <c r="FD588" s="1"/>
    </row>
    <row r="589" spans="1:160" ht="17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28"/>
      <c r="CU589" s="28"/>
      <c r="CV589" s="28"/>
      <c r="CW589" s="28"/>
      <c r="CX589" s="28"/>
      <c r="CY589" s="28"/>
      <c r="CZ589" s="28"/>
      <c r="DA589" s="28"/>
      <c r="DB589" s="28"/>
      <c r="DC589" s="28"/>
      <c r="DD589" s="28"/>
      <c r="DE589" s="28"/>
      <c r="DF589" s="28"/>
      <c r="DG589" s="28"/>
      <c r="DH589" s="28"/>
      <c r="DI589" s="28"/>
      <c r="DJ589" s="28"/>
      <c r="DK589" s="28"/>
      <c r="DL589" s="28"/>
      <c r="DM589" s="28"/>
      <c r="DN589" s="28"/>
      <c r="DO589" s="28"/>
      <c r="DP589" s="28"/>
      <c r="DQ589" s="28"/>
      <c r="DR589" s="28"/>
      <c r="DS589" s="28"/>
      <c r="DT589" s="28"/>
      <c r="DU589" s="28"/>
      <c r="DV589" s="28"/>
      <c r="DW589" s="28"/>
      <c r="DX589" s="28"/>
      <c r="DY589" s="28"/>
      <c r="DZ589" s="28"/>
      <c r="EA589" s="28"/>
      <c r="EB589" s="28"/>
      <c r="EC589" s="28"/>
      <c r="ED589" s="28"/>
      <c r="EE589" s="28"/>
      <c r="EF589" s="28"/>
      <c r="EG589" s="28"/>
      <c r="EH589" s="28"/>
      <c r="EI589" s="28"/>
      <c r="EJ589" s="28"/>
      <c r="EK589" s="28"/>
      <c r="EL589" s="28"/>
      <c r="EM589" s="28"/>
      <c r="EN589" s="28"/>
      <c r="EO589" s="28"/>
      <c r="EP589" s="28"/>
      <c r="EQ589" s="28"/>
      <c r="ER589" s="28"/>
      <c r="ES589" s="28"/>
      <c r="ET589" s="28"/>
      <c r="EU589" s="28"/>
      <c r="EV589" s="28"/>
      <c r="EW589" s="28"/>
      <c r="EX589" s="28"/>
      <c r="EY589" s="28"/>
      <c r="EZ589" s="28"/>
      <c r="FA589" s="28"/>
      <c r="FB589" s="1"/>
      <c r="FC589" s="1"/>
      <c r="FD589" s="1"/>
    </row>
    <row r="590" spans="1:160" ht="17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  <c r="BY590" s="28"/>
      <c r="BZ590" s="28"/>
      <c r="CA590" s="28"/>
      <c r="CB590" s="28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  <c r="CS590" s="28"/>
      <c r="CT590" s="28"/>
      <c r="CU590" s="28"/>
      <c r="CV590" s="28"/>
      <c r="CW590" s="28"/>
      <c r="CX590" s="28"/>
      <c r="CY590" s="28"/>
      <c r="CZ590" s="28"/>
      <c r="DA590" s="28"/>
      <c r="DB590" s="28"/>
      <c r="DC590" s="28"/>
      <c r="DD590" s="28"/>
      <c r="DE590" s="28"/>
      <c r="DF590" s="28"/>
      <c r="DG590" s="28"/>
      <c r="DH590" s="28"/>
      <c r="DI590" s="28"/>
      <c r="DJ590" s="28"/>
      <c r="DK590" s="28"/>
      <c r="DL590" s="28"/>
      <c r="DM590" s="28"/>
      <c r="DN590" s="28"/>
      <c r="DO590" s="28"/>
      <c r="DP590" s="28"/>
      <c r="DQ590" s="28"/>
      <c r="DR590" s="28"/>
      <c r="DS590" s="28"/>
      <c r="DT590" s="28"/>
      <c r="DU590" s="28"/>
      <c r="DV590" s="28"/>
      <c r="DW590" s="28"/>
      <c r="DX590" s="28"/>
      <c r="DY590" s="28"/>
      <c r="DZ590" s="28"/>
      <c r="EA590" s="28"/>
      <c r="EB590" s="28"/>
      <c r="EC590" s="28"/>
      <c r="ED590" s="28"/>
      <c r="EE590" s="28"/>
      <c r="EF590" s="28"/>
      <c r="EG590" s="28"/>
      <c r="EH590" s="28"/>
      <c r="EI590" s="28"/>
      <c r="EJ590" s="28"/>
      <c r="EK590" s="28"/>
      <c r="EL590" s="28"/>
      <c r="EM590" s="28"/>
      <c r="EN590" s="28"/>
      <c r="EO590" s="28"/>
      <c r="EP590" s="28"/>
      <c r="EQ590" s="28"/>
      <c r="ER590" s="28"/>
      <c r="ES590" s="28"/>
      <c r="ET590" s="28"/>
      <c r="EU590" s="28"/>
      <c r="EV590" s="28"/>
      <c r="EW590" s="28"/>
      <c r="EX590" s="28"/>
      <c r="EY590" s="28"/>
      <c r="EZ590" s="28"/>
      <c r="FA590" s="28"/>
      <c r="FB590" s="1"/>
      <c r="FC590" s="1"/>
      <c r="FD590" s="1"/>
    </row>
    <row r="591" spans="1:160" ht="17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28"/>
      <c r="CU591" s="28"/>
      <c r="CV591" s="28"/>
      <c r="CW591" s="28"/>
      <c r="CX591" s="28"/>
      <c r="CY591" s="28"/>
      <c r="CZ591" s="28"/>
      <c r="DA591" s="28"/>
      <c r="DB591" s="28"/>
      <c r="DC591" s="28"/>
      <c r="DD591" s="28"/>
      <c r="DE591" s="28"/>
      <c r="DF591" s="28"/>
      <c r="DG591" s="28"/>
      <c r="DH591" s="28"/>
      <c r="DI591" s="28"/>
      <c r="DJ591" s="28"/>
      <c r="DK591" s="28"/>
      <c r="DL591" s="28"/>
      <c r="DM591" s="28"/>
      <c r="DN591" s="28"/>
      <c r="DO591" s="28"/>
      <c r="DP591" s="28"/>
      <c r="DQ591" s="28"/>
      <c r="DR591" s="28"/>
      <c r="DS591" s="28"/>
      <c r="DT591" s="28"/>
      <c r="DU591" s="28"/>
      <c r="DV591" s="28"/>
      <c r="DW591" s="28"/>
      <c r="DX591" s="28"/>
      <c r="DY591" s="28"/>
      <c r="DZ591" s="28"/>
      <c r="EA591" s="28"/>
      <c r="EB591" s="28"/>
      <c r="EC591" s="28"/>
      <c r="ED591" s="28"/>
      <c r="EE591" s="28"/>
      <c r="EF591" s="28"/>
      <c r="EG591" s="28"/>
      <c r="EH591" s="28"/>
      <c r="EI591" s="28"/>
      <c r="EJ591" s="28"/>
      <c r="EK591" s="28"/>
      <c r="EL591" s="28"/>
      <c r="EM591" s="28"/>
      <c r="EN591" s="28"/>
      <c r="EO591" s="28"/>
      <c r="EP591" s="28"/>
      <c r="EQ591" s="28"/>
      <c r="ER591" s="28"/>
      <c r="ES591" s="28"/>
      <c r="ET591" s="28"/>
      <c r="EU591" s="28"/>
      <c r="EV591" s="28"/>
      <c r="EW591" s="28"/>
      <c r="EX591" s="28"/>
      <c r="EY591" s="28"/>
      <c r="EZ591" s="28"/>
      <c r="FA591" s="28"/>
      <c r="FB591" s="1"/>
      <c r="FC591" s="1"/>
      <c r="FD591" s="1"/>
    </row>
    <row r="592" spans="1:160" ht="17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  <c r="CU592" s="28"/>
      <c r="CV592" s="28"/>
      <c r="CW592" s="28"/>
      <c r="CX592" s="28"/>
      <c r="CY592" s="28"/>
      <c r="CZ592" s="28"/>
      <c r="DA592" s="28"/>
      <c r="DB592" s="28"/>
      <c r="DC592" s="28"/>
      <c r="DD592" s="28"/>
      <c r="DE592" s="28"/>
      <c r="DF592" s="28"/>
      <c r="DG592" s="28"/>
      <c r="DH592" s="28"/>
      <c r="DI592" s="28"/>
      <c r="DJ592" s="28"/>
      <c r="DK592" s="28"/>
      <c r="DL592" s="28"/>
      <c r="DM592" s="28"/>
      <c r="DN592" s="28"/>
      <c r="DO592" s="28"/>
      <c r="DP592" s="28"/>
      <c r="DQ592" s="28"/>
      <c r="DR592" s="28"/>
      <c r="DS592" s="28"/>
      <c r="DT592" s="28"/>
      <c r="DU592" s="28"/>
      <c r="DV592" s="28"/>
      <c r="DW592" s="28"/>
      <c r="DX592" s="28"/>
      <c r="DY592" s="28"/>
      <c r="DZ592" s="28"/>
      <c r="EA592" s="28"/>
      <c r="EB592" s="28"/>
      <c r="EC592" s="28"/>
      <c r="ED592" s="28"/>
      <c r="EE592" s="28"/>
      <c r="EF592" s="28"/>
      <c r="EG592" s="28"/>
      <c r="EH592" s="28"/>
      <c r="EI592" s="28"/>
      <c r="EJ592" s="28"/>
      <c r="EK592" s="28"/>
      <c r="EL592" s="28"/>
      <c r="EM592" s="28"/>
      <c r="EN592" s="28"/>
      <c r="EO592" s="28"/>
      <c r="EP592" s="28"/>
      <c r="EQ592" s="28"/>
      <c r="ER592" s="28"/>
      <c r="ES592" s="28"/>
      <c r="ET592" s="28"/>
      <c r="EU592" s="28"/>
      <c r="EV592" s="28"/>
      <c r="EW592" s="28"/>
      <c r="EX592" s="28"/>
      <c r="EY592" s="28"/>
      <c r="EZ592" s="28"/>
      <c r="FA592" s="28"/>
      <c r="FB592" s="1"/>
      <c r="FC592" s="1"/>
      <c r="FD592" s="1"/>
    </row>
    <row r="593" spans="1:160" ht="17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  <c r="DR593" s="28"/>
      <c r="DS593" s="28"/>
      <c r="DT593" s="28"/>
      <c r="DU593" s="28"/>
      <c r="DV593" s="28"/>
      <c r="DW593" s="28"/>
      <c r="DX593" s="28"/>
      <c r="DY593" s="28"/>
      <c r="DZ593" s="28"/>
      <c r="EA593" s="28"/>
      <c r="EB593" s="28"/>
      <c r="EC593" s="28"/>
      <c r="ED593" s="28"/>
      <c r="EE593" s="28"/>
      <c r="EF593" s="28"/>
      <c r="EG593" s="28"/>
      <c r="EH593" s="28"/>
      <c r="EI593" s="28"/>
      <c r="EJ593" s="28"/>
      <c r="EK593" s="28"/>
      <c r="EL593" s="28"/>
      <c r="EM593" s="28"/>
      <c r="EN593" s="28"/>
      <c r="EO593" s="28"/>
      <c r="EP593" s="28"/>
      <c r="EQ593" s="28"/>
      <c r="ER593" s="28"/>
      <c r="ES593" s="28"/>
      <c r="ET593" s="28"/>
      <c r="EU593" s="28"/>
      <c r="EV593" s="28"/>
      <c r="EW593" s="28"/>
      <c r="EX593" s="28"/>
      <c r="EY593" s="28"/>
      <c r="EZ593" s="28"/>
      <c r="FA593" s="28"/>
      <c r="FB593" s="1"/>
      <c r="FC593" s="1"/>
      <c r="FD593" s="1"/>
    </row>
    <row r="594" spans="1:160" ht="17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  <c r="CY594" s="28"/>
      <c r="CZ594" s="28"/>
      <c r="DA594" s="28"/>
      <c r="DB594" s="28"/>
      <c r="DC594" s="28"/>
      <c r="DD594" s="28"/>
      <c r="DE594" s="28"/>
      <c r="DF594" s="28"/>
      <c r="DG594" s="28"/>
      <c r="DH594" s="28"/>
      <c r="DI594" s="28"/>
      <c r="DJ594" s="28"/>
      <c r="DK594" s="28"/>
      <c r="DL594" s="28"/>
      <c r="DM594" s="28"/>
      <c r="DN594" s="28"/>
      <c r="DO594" s="28"/>
      <c r="DP594" s="28"/>
      <c r="DQ594" s="28"/>
      <c r="DR594" s="28"/>
      <c r="DS594" s="28"/>
      <c r="DT594" s="28"/>
      <c r="DU594" s="28"/>
      <c r="DV594" s="28"/>
      <c r="DW594" s="28"/>
      <c r="DX594" s="28"/>
      <c r="DY594" s="28"/>
      <c r="DZ594" s="28"/>
      <c r="EA594" s="28"/>
      <c r="EB594" s="28"/>
      <c r="EC594" s="28"/>
      <c r="ED594" s="28"/>
      <c r="EE594" s="28"/>
      <c r="EF594" s="28"/>
      <c r="EG594" s="28"/>
      <c r="EH594" s="28"/>
      <c r="EI594" s="28"/>
      <c r="EJ594" s="28"/>
      <c r="EK594" s="28"/>
      <c r="EL594" s="28"/>
      <c r="EM594" s="28"/>
      <c r="EN594" s="28"/>
      <c r="EO594" s="28"/>
      <c r="EP594" s="28"/>
      <c r="EQ594" s="28"/>
      <c r="ER594" s="28"/>
      <c r="ES594" s="28"/>
      <c r="ET594" s="28"/>
      <c r="EU594" s="28"/>
      <c r="EV594" s="28"/>
      <c r="EW594" s="28"/>
      <c r="EX594" s="28"/>
      <c r="EY594" s="28"/>
      <c r="EZ594" s="28"/>
      <c r="FA594" s="28"/>
      <c r="FB594" s="1"/>
      <c r="FC594" s="1"/>
      <c r="FD594" s="1"/>
    </row>
    <row r="595" spans="1:160" ht="17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  <c r="DK595" s="28"/>
      <c r="DL595" s="28"/>
      <c r="DM595" s="28"/>
      <c r="DN595" s="28"/>
      <c r="DO595" s="28"/>
      <c r="DP595" s="28"/>
      <c r="DQ595" s="28"/>
      <c r="DR595" s="28"/>
      <c r="DS595" s="28"/>
      <c r="DT595" s="28"/>
      <c r="DU595" s="28"/>
      <c r="DV595" s="28"/>
      <c r="DW595" s="28"/>
      <c r="DX595" s="28"/>
      <c r="DY595" s="28"/>
      <c r="DZ595" s="28"/>
      <c r="EA595" s="28"/>
      <c r="EB595" s="28"/>
      <c r="EC595" s="28"/>
      <c r="ED595" s="28"/>
      <c r="EE595" s="28"/>
      <c r="EF595" s="28"/>
      <c r="EG595" s="28"/>
      <c r="EH595" s="28"/>
      <c r="EI595" s="28"/>
      <c r="EJ595" s="28"/>
      <c r="EK595" s="28"/>
      <c r="EL595" s="28"/>
      <c r="EM595" s="28"/>
      <c r="EN595" s="28"/>
      <c r="EO595" s="28"/>
      <c r="EP595" s="28"/>
      <c r="EQ595" s="28"/>
      <c r="ER595" s="28"/>
      <c r="ES595" s="28"/>
      <c r="ET595" s="28"/>
      <c r="EU595" s="28"/>
      <c r="EV595" s="28"/>
      <c r="EW595" s="28"/>
      <c r="EX595" s="28"/>
      <c r="EY595" s="28"/>
      <c r="EZ595" s="28"/>
      <c r="FA595" s="28"/>
      <c r="FB595" s="1"/>
      <c r="FC595" s="1"/>
      <c r="FD595" s="1"/>
    </row>
    <row r="596" spans="1:160" ht="17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  <c r="DG596" s="28"/>
      <c r="DH596" s="28"/>
      <c r="DI596" s="28"/>
      <c r="DJ596" s="28"/>
      <c r="DK596" s="28"/>
      <c r="DL596" s="28"/>
      <c r="DM596" s="28"/>
      <c r="DN596" s="28"/>
      <c r="DO596" s="28"/>
      <c r="DP596" s="28"/>
      <c r="DQ596" s="28"/>
      <c r="DR596" s="28"/>
      <c r="DS596" s="28"/>
      <c r="DT596" s="28"/>
      <c r="DU596" s="28"/>
      <c r="DV596" s="28"/>
      <c r="DW596" s="28"/>
      <c r="DX596" s="28"/>
      <c r="DY596" s="28"/>
      <c r="DZ596" s="28"/>
      <c r="EA596" s="28"/>
      <c r="EB596" s="28"/>
      <c r="EC596" s="28"/>
      <c r="ED596" s="28"/>
      <c r="EE596" s="28"/>
      <c r="EF596" s="28"/>
      <c r="EG596" s="28"/>
      <c r="EH596" s="28"/>
      <c r="EI596" s="28"/>
      <c r="EJ596" s="28"/>
      <c r="EK596" s="28"/>
      <c r="EL596" s="28"/>
      <c r="EM596" s="28"/>
      <c r="EN596" s="28"/>
      <c r="EO596" s="28"/>
      <c r="EP596" s="28"/>
      <c r="EQ596" s="28"/>
      <c r="ER596" s="28"/>
      <c r="ES596" s="28"/>
      <c r="ET596" s="28"/>
      <c r="EU596" s="28"/>
      <c r="EV596" s="28"/>
      <c r="EW596" s="28"/>
      <c r="EX596" s="28"/>
      <c r="EY596" s="28"/>
      <c r="EZ596" s="28"/>
      <c r="FA596" s="28"/>
      <c r="FB596" s="1"/>
      <c r="FC596" s="1"/>
      <c r="FD596" s="1"/>
    </row>
    <row r="597" spans="1:160" ht="17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  <c r="BZ597" s="28"/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  <c r="CS597" s="28"/>
      <c r="CT597" s="28"/>
      <c r="CU597" s="28"/>
      <c r="CV597" s="28"/>
      <c r="CW597" s="28"/>
      <c r="CX597" s="28"/>
      <c r="CY597" s="28"/>
      <c r="CZ597" s="28"/>
      <c r="DA597" s="28"/>
      <c r="DB597" s="28"/>
      <c r="DC597" s="28"/>
      <c r="DD597" s="28"/>
      <c r="DE597" s="28"/>
      <c r="DF597" s="28"/>
      <c r="DG597" s="28"/>
      <c r="DH597" s="28"/>
      <c r="DI597" s="28"/>
      <c r="DJ597" s="28"/>
      <c r="DK597" s="28"/>
      <c r="DL597" s="28"/>
      <c r="DM597" s="28"/>
      <c r="DN597" s="28"/>
      <c r="DO597" s="28"/>
      <c r="DP597" s="28"/>
      <c r="DQ597" s="28"/>
      <c r="DR597" s="28"/>
      <c r="DS597" s="28"/>
      <c r="DT597" s="28"/>
      <c r="DU597" s="28"/>
      <c r="DV597" s="28"/>
      <c r="DW597" s="28"/>
      <c r="DX597" s="28"/>
      <c r="DY597" s="28"/>
      <c r="DZ597" s="28"/>
      <c r="EA597" s="28"/>
      <c r="EB597" s="28"/>
      <c r="EC597" s="28"/>
      <c r="ED597" s="28"/>
      <c r="EE597" s="28"/>
      <c r="EF597" s="28"/>
      <c r="EG597" s="28"/>
      <c r="EH597" s="28"/>
      <c r="EI597" s="28"/>
      <c r="EJ597" s="28"/>
      <c r="EK597" s="28"/>
      <c r="EL597" s="28"/>
      <c r="EM597" s="28"/>
      <c r="EN597" s="28"/>
      <c r="EO597" s="28"/>
      <c r="EP597" s="28"/>
      <c r="EQ597" s="28"/>
      <c r="ER597" s="28"/>
      <c r="ES597" s="28"/>
      <c r="ET597" s="28"/>
      <c r="EU597" s="28"/>
      <c r="EV597" s="28"/>
      <c r="EW597" s="28"/>
      <c r="EX597" s="28"/>
      <c r="EY597" s="28"/>
      <c r="EZ597" s="28"/>
      <c r="FA597" s="28"/>
      <c r="FB597" s="1"/>
      <c r="FC597" s="1"/>
      <c r="FD597" s="1"/>
    </row>
    <row r="598" spans="1:160" ht="17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  <c r="BV598" s="28"/>
      <c r="BW598" s="28"/>
      <c r="BX598" s="28"/>
      <c r="BY598" s="28"/>
      <c r="BZ598" s="28"/>
      <c r="CA598" s="28"/>
      <c r="CB598" s="28"/>
      <c r="CC598" s="28"/>
      <c r="CD598" s="28"/>
      <c r="CE598" s="28"/>
      <c r="CF598" s="28"/>
      <c r="CG598" s="28"/>
      <c r="CH598" s="28"/>
      <c r="CI598" s="28"/>
      <c r="CJ598" s="28"/>
      <c r="CK598" s="28"/>
      <c r="CL598" s="28"/>
      <c r="CM598" s="28"/>
      <c r="CN598" s="28"/>
      <c r="CO598" s="28"/>
      <c r="CP598" s="28"/>
      <c r="CQ598" s="28"/>
      <c r="CR598" s="28"/>
      <c r="CS598" s="28"/>
      <c r="CT598" s="28"/>
      <c r="CU598" s="28"/>
      <c r="CV598" s="28"/>
      <c r="CW598" s="28"/>
      <c r="CX598" s="28"/>
      <c r="CY598" s="28"/>
      <c r="CZ598" s="28"/>
      <c r="DA598" s="28"/>
      <c r="DB598" s="28"/>
      <c r="DC598" s="28"/>
      <c r="DD598" s="28"/>
      <c r="DE598" s="28"/>
      <c r="DF598" s="28"/>
      <c r="DG598" s="28"/>
      <c r="DH598" s="28"/>
      <c r="DI598" s="28"/>
      <c r="DJ598" s="28"/>
      <c r="DK598" s="28"/>
      <c r="DL598" s="28"/>
      <c r="DM598" s="28"/>
      <c r="DN598" s="28"/>
      <c r="DO598" s="28"/>
      <c r="DP598" s="28"/>
      <c r="DQ598" s="28"/>
      <c r="DR598" s="28"/>
      <c r="DS598" s="28"/>
      <c r="DT598" s="28"/>
      <c r="DU598" s="28"/>
      <c r="DV598" s="28"/>
      <c r="DW598" s="28"/>
      <c r="DX598" s="28"/>
      <c r="DY598" s="28"/>
      <c r="DZ598" s="28"/>
      <c r="EA598" s="28"/>
      <c r="EB598" s="28"/>
      <c r="EC598" s="28"/>
      <c r="ED598" s="28"/>
      <c r="EE598" s="28"/>
      <c r="EF598" s="28"/>
      <c r="EG598" s="28"/>
      <c r="EH598" s="28"/>
      <c r="EI598" s="28"/>
      <c r="EJ598" s="28"/>
      <c r="EK598" s="28"/>
      <c r="EL598" s="28"/>
      <c r="EM598" s="28"/>
      <c r="EN598" s="28"/>
      <c r="EO598" s="28"/>
      <c r="EP598" s="28"/>
      <c r="EQ598" s="28"/>
      <c r="ER598" s="28"/>
      <c r="ES598" s="28"/>
      <c r="ET598" s="28"/>
      <c r="EU598" s="28"/>
      <c r="EV598" s="28"/>
      <c r="EW598" s="28"/>
      <c r="EX598" s="28"/>
      <c r="EY598" s="28"/>
      <c r="EZ598" s="28"/>
      <c r="FA598" s="28"/>
      <c r="FB598" s="1"/>
      <c r="FC598" s="1"/>
      <c r="FD598" s="1"/>
    </row>
    <row r="599" spans="1:160" ht="17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  <c r="BY599" s="28"/>
      <c r="BZ599" s="28"/>
      <c r="CA599" s="28"/>
      <c r="CB599" s="28"/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  <c r="CS599" s="28"/>
      <c r="CT599" s="28"/>
      <c r="CU599" s="28"/>
      <c r="CV599" s="28"/>
      <c r="CW599" s="28"/>
      <c r="CX599" s="28"/>
      <c r="CY599" s="28"/>
      <c r="CZ599" s="28"/>
      <c r="DA599" s="28"/>
      <c r="DB599" s="28"/>
      <c r="DC599" s="28"/>
      <c r="DD599" s="28"/>
      <c r="DE599" s="28"/>
      <c r="DF599" s="28"/>
      <c r="DG599" s="28"/>
      <c r="DH599" s="28"/>
      <c r="DI599" s="28"/>
      <c r="DJ599" s="28"/>
      <c r="DK599" s="28"/>
      <c r="DL599" s="28"/>
      <c r="DM599" s="28"/>
      <c r="DN599" s="28"/>
      <c r="DO599" s="28"/>
      <c r="DP599" s="28"/>
      <c r="DQ599" s="28"/>
      <c r="DR599" s="28"/>
      <c r="DS599" s="28"/>
      <c r="DT599" s="28"/>
      <c r="DU599" s="28"/>
      <c r="DV599" s="28"/>
      <c r="DW599" s="28"/>
      <c r="DX599" s="28"/>
      <c r="DY599" s="28"/>
      <c r="DZ599" s="28"/>
      <c r="EA599" s="28"/>
      <c r="EB599" s="28"/>
      <c r="EC599" s="28"/>
      <c r="ED599" s="28"/>
      <c r="EE599" s="28"/>
      <c r="EF599" s="28"/>
      <c r="EG599" s="28"/>
      <c r="EH599" s="28"/>
      <c r="EI599" s="28"/>
      <c r="EJ599" s="28"/>
      <c r="EK599" s="28"/>
      <c r="EL599" s="28"/>
      <c r="EM599" s="28"/>
      <c r="EN599" s="28"/>
      <c r="EO599" s="28"/>
      <c r="EP599" s="28"/>
      <c r="EQ599" s="28"/>
      <c r="ER599" s="28"/>
      <c r="ES599" s="28"/>
      <c r="ET599" s="28"/>
      <c r="EU599" s="28"/>
      <c r="EV599" s="28"/>
      <c r="EW599" s="28"/>
      <c r="EX599" s="28"/>
      <c r="EY599" s="28"/>
      <c r="EZ599" s="28"/>
      <c r="FA599" s="28"/>
      <c r="FB599" s="1"/>
      <c r="FC599" s="1"/>
      <c r="FD599" s="1"/>
    </row>
    <row r="600" spans="1:160" ht="17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  <c r="BY600" s="28"/>
      <c r="BZ600" s="28"/>
      <c r="CA600" s="28"/>
      <c r="CB600" s="28"/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  <c r="CS600" s="28"/>
      <c r="CT600" s="28"/>
      <c r="CU600" s="28"/>
      <c r="CV600" s="28"/>
      <c r="CW600" s="28"/>
      <c r="CX600" s="28"/>
      <c r="CY600" s="28"/>
      <c r="CZ600" s="28"/>
      <c r="DA600" s="28"/>
      <c r="DB600" s="28"/>
      <c r="DC600" s="28"/>
      <c r="DD600" s="28"/>
      <c r="DE600" s="28"/>
      <c r="DF600" s="28"/>
      <c r="DG600" s="28"/>
      <c r="DH600" s="28"/>
      <c r="DI600" s="28"/>
      <c r="DJ600" s="28"/>
      <c r="DK600" s="28"/>
      <c r="DL600" s="28"/>
      <c r="DM600" s="28"/>
      <c r="DN600" s="28"/>
      <c r="DO600" s="28"/>
      <c r="DP600" s="28"/>
      <c r="DQ600" s="28"/>
      <c r="DR600" s="28"/>
      <c r="DS600" s="28"/>
      <c r="DT600" s="28"/>
      <c r="DU600" s="28"/>
      <c r="DV600" s="28"/>
      <c r="DW600" s="28"/>
      <c r="DX600" s="28"/>
      <c r="DY600" s="28"/>
      <c r="DZ600" s="28"/>
      <c r="EA600" s="28"/>
      <c r="EB600" s="28"/>
      <c r="EC600" s="28"/>
      <c r="ED600" s="28"/>
      <c r="EE600" s="28"/>
      <c r="EF600" s="28"/>
      <c r="EG600" s="28"/>
      <c r="EH600" s="28"/>
      <c r="EI600" s="28"/>
      <c r="EJ600" s="28"/>
      <c r="EK600" s="28"/>
      <c r="EL600" s="28"/>
      <c r="EM600" s="28"/>
      <c r="EN600" s="28"/>
      <c r="EO600" s="28"/>
      <c r="EP600" s="28"/>
      <c r="EQ600" s="28"/>
      <c r="ER600" s="28"/>
      <c r="ES600" s="28"/>
      <c r="ET600" s="28"/>
      <c r="EU600" s="28"/>
      <c r="EV600" s="28"/>
      <c r="EW600" s="28"/>
      <c r="EX600" s="28"/>
      <c r="EY600" s="28"/>
      <c r="EZ600" s="28"/>
      <c r="FA600" s="28"/>
      <c r="FB600" s="1"/>
      <c r="FC600" s="1"/>
      <c r="FD600" s="1"/>
    </row>
    <row r="601" spans="1:160" ht="17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  <c r="BV601" s="28"/>
      <c r="BW601" s="28"/>
      <c r="BX601" s="28"/>
      <c r="BY601" s="28"/>
      <c r="BZ601" s="28"/>
      <c r="CA601" s="28"/>
      <c r="CB601" s="28"/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  <c r="CN601" s="28"/>
      <c r="CO601" s="28"/>
      <c r="CP601" s="28"/>
      <c r="CQ601" s="28"/>
      <c r="CR601" s="28"/>
      <c r="CS601" s="28"/>
      <c r="CT601" s="28"/>
      <c r="CU601" s="28"/>
      <c r="CV601" s="28"/>
      <c r="CW601" s="28"/>
      <c r="CX601" s="28"/>
      <c r="CY601" s="28"/>
      <c r="CZ601" s="28"/>
      <c r="DA601" s="28"/>
      <c r="DB601" s="28"/>
      <c r="DC601" s="28"/>
      <c r="DD601" s="28"/>
      <c r="DE601" s="28"/>
      <c r="DF601" s="28"/>
      <c r="DG601" s="28"/>
      <c r="DH601" s="28"/>
      <c r="DI601" s="28"/>
      <c r="DJ601" s="28"/>
      <c r="DK601" s="28"/>
      <c r="DL601" s="28"/>
      <c r="DM601" s="28"/>
      <c r="DN601" s="28"/>
      <c r="DO601" s="28"/>
      <c r="DP601" s="28"/>
      <c r="DQ601" s="28"/>
      <c r="DR601" s="28"/>
      <c r="DS601" s="28"/>
      <c r="DT601" s="28"/>
      <c r="DU601" s="28"/>
      <c r="DV601" s="28"/>
      <c r="DW601" s="28"/>
      <c r="DX601" s="28"/>
      <c r="DY601" s="28"/>
      <c r="DZ601" s="28"/>
      <c r="EA601" s="28"/>
      <c r="EB601" s="28"/>
      <c r="EC601" s="28"/>
      <c r="ED601" s="28"/>
      <c r="EE601" s="28"/>
      <c r="EF601" s="28"/>
      <c r="EG601" s="28"/>
      <c r="EH601" s="28"/>
      <c r="EI601" s="28"/>
      <c r="EJ601" s="28"/>
      <c r="EK601" s="28"/>
      <c r="EL601" s="28"/>
      <c r="EM601" s="28"/>
      <c r="EN601" s="28"/>
      <c r="EO601" s="28"/>
      <c r="EP601" s="28"/>
      <c r="EQ601" s="28"/>
      <c r="ER601" s="28"/>
      <c r="ES601" s="28"/>
      <c r="ET601" s="28"/>
      <c r="EU601" s="28"/>
      <c r="EV601" s="28"/>
      <c r="EW601" s="28"/>
      <c r="EX601" s="28"/>
      <c r="EY601" s="28"/>
      <c r="EZ601" s="28"/>
      <c r="FA601" s="28"/>
      <c r="FB601" s="1"/>
      <c r="FC601" s="1"/>
      <c r="FD601" s="1"/>
    </row>
    <row r="602" spans="1:160" ht="17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  <c r="CU602" s="28"/>
      <c r="CV602" s="28"/>
      <c r="CW602" s="28"/>
      <c r="CX602" s="28"/>
      <c r="CY602" s="28"/>
      <c r="CZ602" s="28"/>
      <c r="DA602" s="28"/>
      <c r="DB602" s="28"/>
      <c r="DC602" s="28"/>
      <c r="DD602" s="28"/>
      <c r="DE602" s="28"/>
      <c r="DF602" s="28"/>
      <c r="DG602" s="28"/>
      <c r="DH602" s="28"/>
      <c r="DI602" s="28"/>
      <c r="DJ602" s="28"/>
      <c r="DK602" s="28"/>
      <c r="DL602" s="28"/>
      <c r="DM602" s="28"/>
      <c r="DN602" s="28"/>
      <c r="DO602" s="28"/>
      <c r="DP602" s="28"/>
      <c r="DQ602" s="28"/>
      <c r="DR602" s="28"/>
      <c r="DS602" s="28"/>
      <c r="DT602" s="28"/>
      <c r="DU602" s="28"/>
      <c r="DV602" s="28"/>
      <c r="DW602" s="28"/>
      <c r="DX602" s="28"/>
      <c r="DY602" s="28"/>
      <c r="DZ602" s="28"/>
      <c r="EA602" s="28"/>
      <c r="EB602" s="28"/>
      <c r="EC602" s="28"/>
      <c r="ED602" s="28"/>
      <c r="EE602" s="28"/>
      <c r="EF602" s="28"/>
      <c r="EG602" s="28"/>
      <c r="EH602" s="28"/>
      <c r="EI602" s="28"/>
      <c r="EJ602" s="28"/>
      <c r="EK602" s="28"/>
      <c r="EL602" s="28"/>
      <c r="EM602" s="28"/>
      <c r="EN602" s="28"/>
      <c r="EO602" s="28"/>
      <c r="EP602" s="28"/>
      <c r="EQ602" s="28"/>
      <c r="ER602" s="28"/>
      <c r="ES602" s="28"/>
      <c r="ET602" s="28"/>
      <c r="EU602" s="28"/>
      <c r="EV602" s="28"/>
      <c r="EW602" s="28"/>
      <c r="EX602" s="28"/>
      <c r="EY602" s="28"/>
      <c r="EZ602" s="28"/>
      <c r="FA602" s="28"/>
      <c r="FB602" s="1"/>
      <c r="FC602" s="1"/>
      <c r="FD602" s="1"/>
    </row>
    <row r="603" spans="1:160" ht="17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28"/>
      <c r="CU603" s="28"/>
      <c r="CV603" s="28"/>
      <c r="CW603" s="28"/>
      <c r="CX603" s="28"/>
      <c r="CY603" s="28"/>
      <c r="CZ603" s="28"/>
      <c r="DA603" s="28"/>
      <c r="DB603" s="28"/>
      <c r="DC603" s="28"/>
      <c r="DD603" s="28"/>
      <c r="DE603" s="28"/>
      <c r="DF603" s="28"/>
      <c r="DG603" s="28"/>
      <c r="DH603" s="28"/>
      <c r="DI603" s="28"/>
      <c r="DJ603" s="28"/>
      <c r="DK603" s="28"/>
      <c r="DL603" s="28"/>
      <c r="DM603" s="28"/>
      <c r="DN603" s="28"/>
      <c r="DO603" s="28"/>
      <c r="DP603" s="28"/>
      <c r="DQ603" s="28"/>
      <c r="DR603" s="28"/>
      <c r="DS603" s="28"/>
      <c r="DT603" s="28"/>
      <c r="DU603" s="28"/>
      <c r="DV603" s="28"/>
      <c r="DW603" s="28"/>
      <c r="DX603" s="28"/>
      <c r="DY603" s="28"/>
      <c r="DZ603" s="28"/>
      <c r="EA603" s="28"/>
      <c r="EB603" s="28"/>
      <c r="EC603" s="28"/>
      <c r="ED603" s="28"/>
      <c r="EE603" s="28"/>
      <c r="EF603" s="28"/>
      <c r="EG603" s="28"/>
      <c r="EH603" s="28"/>
      <c r="EI603" s="28"/>
      <c r="EJ603" s="28"/>
      <c r="EK603" s="28"/>
      <c r="EL603" s="28"/>
      <c r="EM603" s="28"/>
      <c r="EN603" s="28"/>
      <c r="EO603" s="28"/>
      <c r="EP603" s="28"/>
      <c r="EQ603" s="28"/>
      <c r="ER603" s="28"/>
      <c r="ES603" s="28"/>
      <c r="ET603" s="28"/>
      <c r="EU603" s="28"/>
      <c r="EV603" s="28"/>
      <c r="EW603" s="28"/>
      <c r="EX603" s="28"/>
      <c r="EY603" s="28"/>
      <c r="EZ603" s="28"/>
      <c r="FA603" s="28"/>
      <c r="FB603" s="1"/>
      <c r="FC603" s="1"/>
      <c r="FD603" s="1"/>
    </row>
    <row r="604" spans="1:160" ht="17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  <c r="CU604" s="28"/>
      <c r="CV604" s="28"/>
      <c r="CW604" s="28"/>
      <c r="CX604" s="28"/>
      <c r="CY604" s="28"/>
      <c r="CZ604" s="28"/>
      <c r="DA604" s="28"/>
      <c r="DB604" s="28"/>
      <c r="DC604" s="28"/>
      <c r="DD604" s="28"/>
      <c r="DE604" s="28"/>
      <c r="DF604" s="28"/>
      <c r="DG604" s="28"/>
      <c r="DH604" s="28"/>
      <c r="DI604" s="28"/>
      <c r="DJ604" s="28"/>
      <c r="DK604" s="28"/>
      <c r="DL604" s="28"/>
      <c r="DM604" s="28"/>
      <c r="DN604" s="28"/>
      <c r="DO604" s="28"/>
      <c r="DP604" s="28"/>
      <c r="DQ604" s="28"/>
      <c r="DR604" s="28"/>
      <c r="DS604" s="28"/>
      <c r="DT604" s="28"/>
      <c r="DU604" s="28"/>
      <c r="DV604" s="28"/>
      <c r="DW604" s="28"/>
      <c r="DX604" s="28"/>
      <c r="DY604" s="28"/>
      <c r="DZ604" s="28"/>
      <c r="EA604" s="28"/>
      <c r="EB604" s="28"/>
      <c r="EC604" s="28"/>
      <c r="ED604" s="28"/>
      <c r="EE604" s="28"/>
      <c r="EF604" s="28"/>
      <c r="EG604" s="28"/>
      <c r="EH604" s="28"/>
      <c r="EI604" s="28"/>
      <c r="EJ604" s="28"/>
      <c r="EK604" s="28"/>
      <c r="EL604" s="28"/>
      <c r="EM604" s="28"/>
      <c r="EN604" s="28"/>
      <c r="EO604" s="28"/>
      <c r="EP604" s="28"/>
      <c r="EQ604" s="28"/>
      <c r="ER604" s="28"/>
      <c r="ES604" s="28"/>
      <c r="ET604" s="28"/>
      <c r="EU604" s="28"/>
      <c r="EV604" s="28"/>
      <c r="EW604" s="28"/>
      <c r="EX604" s="28"/>
      <c r="EY604" s="28"/>
      <c r="EZ604" s="28"/>
      <c r="FA604" s="28"/>
      <c r="FB604" s="1"/>
      <c r="FC604" s="1"/>
      <c r="FD604" s="1"/>
    </row>
    <row r="605" spans="1:160" ht="17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  <c r="CU605" s="28"/>
      <c r="CV605" s="28"/>
      <c r="CW605" s="28"/>
      <c r="CX605" s="28"/>
      <c r="CY605" s="28"/>
      <c r="CZ605" s="28"/>
      <c r="DA605" s="28"/>
      <c r="DB605" s="28"/>
      <c r="DC605" s="28"/>
      <c r="DD605" s="28"/>
      <c r="DE605" s="28"/>
      <c r="DF605" s="28"/>
      <c r="DG605" s="28"/>
      <c r="DH605" s="28"/>
      <c r="DI605" s="28"/>
      <c r="DJ605" s="28"/>
      <c r="DK605" s="28"/>
      <c r="DL605" s="28"/>
      <c r="DM605" s="28"/>
      <c r="DN605" s="28"/>
      <c r="DO605" s="28"/>
      <c r="DP605" s="28"/>
      <c r="DQ605" s="28"/>
      <c r="DR605" s="28"/>
      <c r="DS605" s="28"/>
      <c r="DT605" s="28"/>
      <c r="DU605" s="28"/>
      <c r="DV605" s="28"/>
      <c r="DW605" s="28"/>
      <c r="DX605" s="28"/>
      <c r="DY605" s="28"/>
      <c r="DZ605" s="28"/>
      <c r="EA605" s="28"/>
      <c r="EB605" s="28"/>
      <c r="EC605" s="28"/>
      <c r="ED605" s="28"/>
      <c r="EE605" s="28"/>
      <c r="EF605" s="28"/>
      <c r="EG605" s="28"/>
      <c r="EH605" s="28"/>
      <c r="EI605" s="28"/>
      <c r="EJ605" s="28"/>
      <c r="EK605" s="28"/>
      <c r="EL605" s="28"/>
      <c r="EM605" s="28"/>
      <c r="EN605" s="28"/>
      <c r="EO605" s="28"/>
      <c r="EP605" s="28"/>
      <c r="EQ605" s="28"/>
      <c r="ER605" s="28"/>
      <c r="ES605" s="28"/>
      <c r="ET605" s="28"/>
      <c r="EU605" s="28"/>
      <c r="EV605" s="28"/>
      <c r="EW605" s="28"/>
      <c r="EX605" s="28"/>
      <c r="EY605" s="28"/>
      <c r="EZ605" s="28"/>
      <c r="FA605" s="28"/>
      <c r="FB605" s="1"/>
      <c r="FC605" s="1"/>
      <c r="FD605" s="1"/>
    </row>
    <row r="606" spans="1:160" ht="17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  <c r="CY606" s="28"/>
      <c r="CZ606" s="28"/>
      <c r="DA606" s="28"/>
      <c r="DB606" s="28"/>
      <c r="DC606" s="28"/>
      <c r="DD606" s="28"/>
      <c r="DE606" s="28"/>
      <c r="DF606" s="28"/>
      <c r="DG606" s="28"/>
      <c r="DH606" s="28"/>
      <c r="DI606" s="28"/>
      <c r="DJ606" s="28"/>
      <c r="DK606" s="28"/>
      <c r="DL606" s="28"/>
      <c r="DM606" s="28"/>
      <c r="DN606" s="28"/>
      <c r="DO606" s="28"/>
      <c r="DP606" s="28"/>
      <c r="DQ606" s="28"/>
      <c r="DR606" s="28"/>
      <c r="DS606" s="28"/>
      <c r="DT606" s="28"/>
      <c r="DU606" s="28"/>
      <c r="DV606" s="28"/>
      <c r="DW606" s="28"/>
      <c r="DX606" s="28"/>
      <c r="DY606" s="28"/>
      <c r="DZ606" s="28"/>
      <c r="EA606" s="28"/>
      <c r="EB606" s="28"/>
      <c r="EC606" s="28"/>
      <c r="ED606" s="28"/>
      <c r="EE606" s="28"/>
      <c r="EF606" s="28"/>
      <c r="EG606" s="28"/>
      <c r="EH606" s="28"/>
      <c r="EI606" s="28"/>
      <c r="EJ606" s="28"/>
      <c r="EK606" s="28"/>
      <c r="EL606" s="28"/>
      <c r="EM606" s="28"/>
      <c r="EN606" s="28"/>
      <c r="EO606" s="28"/>
      <c r="EP606" s="28"/>
      <c r="EQ606" s="28"/>
      <c r="ER606" s="28"/>
      <c r="ES606" s="28"/>
      <c r="ET606" s="28"/>
      <c r="EU606" s="28"/>
      <c r="EV606" s="28"/>
      <c r="EW606" s="28"/>
      <c r="EX606" s="28"/>
      <c r="EY606" s="28"/>
      <c r="EZ606" s="28"/>
      <c r="FA606" s="28"/>
      <c r="FB606" s="1"/>
      <c r="FC606" s="1"/>
      <c r="FD606" s="1"/>
    </row>
    <row r="607" spans="1:160" ht="17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28"/>
      <c r="CU607" s="28"/>
      <c r="CV607" s="28"/>
      <c r="CW607" s="28"/>
      <c r="CX607" s="28"/>
      <c r="CY607" s="28"/>
      <c r="CZ607" s="28"/>
      <c r="DA607" s="28"/>
      <c r="DB607" s="28"/>
      <c r="DC607" s="28"/>
      <c r="DD607" s="28"/>
      <c r="DE607" s="28"/>
      <c r="DF607" s="28"/>
      <c r="DG607" s="28"/>
      <c r="DH607" s="28"/>
      <c r="DI607" s="28"/>
      <c r="DJ607" s="28"/>
      <c r="DK607" s="28"/>
      <c r="DL607" s="28"/>
      <c r="DM607" s="28"/>
      <c r="DN607" s="28"/>
      <c r="DO607" s="28"/>
      <c r="DP607" s="28"/>
      <c r="DQ607" s="28"/>
      <c r="DR607" s="28"/>
      <c r="DS607" s="28"/>
      <c r="DT607" s="28"/>
      <c r="DU607" s="28"/>
      <c r="DV607" s="28"/>
      <c r="DW607" s="28"/>
      <c r="DX607" s="28"/>
      <c r="DY607" s="28"/>
      <c r="DZ607" s="28"/>
      <c r="EA607" s="28"/>
      <c r="EB607" s="28"/>
      <c r="EC607" s="28"/>
      <c r="ED607" s="28"/>
      <c r="EE607" s="28"/>
      <c r="EF607" s="28"/>
      <c r="EG607" s="28"/>
      <c r="EH607" s="28"/>
      <c r="EI607" s="28"/>
      <c r="EJ607" s="28"/>
      <c r="EK607" s="28"/>
      <c r="EL607" s="28"/>
      <c r="EM607" s="28"/>
      <c r="EN607" s="28"/>
      <c r="EO607" s="28"/>
      <c r="EP607" s="28"/>
      <c r="EQ607" s="28"/>
      <c r="ER607" s="28"/>
      <c r="ES607" s="28"/>
      <c r="ET607" s="28"/>
      <c r="EU607" s="28"/>
      <c r="EV607" s="28"/>
      <c r="EW607" s="28"/>
      <c r="EX607" s="28"/>
      <c r="EY607" s="28"/>
      <c r="EZ607" s="28"/>
      <c r="FA607" s="28"/>
      <c r="FB607" s="1"/>
      <c r="FC607" s="1"/>
      <c r="FD607" s="1"/>
    </row>
    <row r="608" spans="1:160" ht="17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  <c r="BV608" s="28"/>
      <c r="BW608" s="28"/>
      <c r="BX608" s="28"/>
      <c r="BY608" s="28"/>
      <c r="BZ608" s="28"/>
      <c r="CA608" s="28"/>
      <c r="CB608" s="28"/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  <c r="CN608" s="28"/>
      <c r="CO608" s="28"/>
      <c r="CP608" s="28"/>
      <c r="CQ608" s="28"/>
      <c r="CR608" s="28"/>
      <c r="CS608" s="28"/>
      <c r="CT608" s="28"/>
      <c r="CU608" s="28"/>
      <c r="CV608" s="28"/>
      <c r="CW608" s="28"/>
      <c r="CX608" s="28"/>
      <c r="CY608" s="28"/>
      <c r="CZ608" s="28"/>
      <c r="DA608" s="28"/>
      <c r="DB608" s="28"/>
      <c r="DC608" s="28"/>
      <c r="DD608" s="28"/>
      <c r="DE608" s="28"/>
      <c r="DF608" s="28"/>
      <c r="DG608" s="28"/>
      <c r="DH608" s="28"/>
      <c r="DI608" s="28"/>
      <c r="DJ608" s="28"/>
      <c r="DK608" s="28"/>
      <c r="DL608" s="28"/>
      <c r="DM608" s="28"/>
      <c r="DN608" s="28"/>
      <c r="DO608" s="28"/>
      <c r="DP608" s="28"/>
      <c r="DQ608" s="28"/>
      <c r="DR608" s="28"/>
      <c r="DS608" s="28"/>
      <c r="DT608" s="28"/>
      <c r="DU608" s="28"/>
      <c r="DV608" s="28"/>
      <c r="DW608" s="28"/>
      <c r="DX608" s="28"/>
      <c r="DY608" s="28"/>
      <c r="DZ608" s="28"/>
      <c r="EA608" s="28"/>
      <c r="EB608" s="28"/>
      <c r="EC608" s="28"/>
      <c r="ED608" s="28"/>
      <c r="EE608" s="28"/>
      <c r="EF608" s="28"/>
      <c r="EG608" s="28"/>
      <c r="EH608" s="28"/>
      <c r="EI608" s="28"/>
      <c r="EJ608" s="28"/>
      <c r="EK608" s="28"/>
      <c r="EL608" s="28"/>
      <c r="EM608" s="28"/>
      <c r="EN608" s="28"/>
      <c r="EO608" s="28"/>
      <c r="EP608" s="28"/>
      <c r="EQ608" s="28"/>
      <c r="ER608" s="28"/>
      <c r="ES608" s="28"/>
      <c r="ET608" s="28"/>
      <c r="EU608" s="28"/>
      <c r="EV608" s="28"/>
      <c r="EW608" s="28"/>
      <c r="EX608" s="28"/>
      <c r="EY608" s="28"/>
      <c r="EZ608" s="28"/>
      <c r="FA608" s="28"/>
      <c r="FB608" s="1"/>
      <c r="FC608" s="1"/>
      <c r="FD608" s="1"/>
    </row>
    <row r="609" spans="1:160" ht="17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  <c r="BV609" s="28"/>
      <c r="BW609" s="28"/>
      <c r="BX609" s="28"/>
      <c r="BY609" s="28"/>
      <c r="BZ609" s="28"/>
      <c r="CA609" s="28"/>
      <c r="CB609" s="28"/>
      <c r="CC609" s="28"/>
      <c r="CD609" s="28"/>
      <c r="CE609" s="28"/>
      <c r="CF609" s="28"/>
      <c r="CG609" s="28"/>
      <c r="CH609" s="28"/>
      <c r="CI609" s="28"/>
      <c r="CJ609" s="28"/>
      <c r="CK609" s="28"/>
      <c r="CL609" s="28"/>
      <c r="CM609" s="28"/>
      <c r="CN609" s="28"/>
      <c r="CO609" s="28"/>
      <c r="CP609" s="28"/>
      <c r="CQ609" s="28"/>
      <c r="CR609" s="28"/>
      <c r="CS609" s="28"/>
      <c r="CT609" s="28"/>
      <c r="CU609" s="28"/>
      <c r="CV609" s="28"/>
      <c r="CW609" s="28"/>
      <c r="CX609" s="28"/>
      <c r="CY609" s="28"/>
      <c r="CZ609" s="28"/>
      <c r="DA609" s="28"/>
      <c r="DB609" s="28"/>
      <c r="DC609" s="28"/>
      <c r="DD609" s="28"/>
      <c r="DE609" s="28"/>
      <c r="DF609" s="28"/>
      <c r="DG609" s="28"/>
      <c r="DH609" s="28"/>
      <c r="DI609" s="28"/>
      <c r="DJ609" s="28"/>
      <c r="DK609" s="28"/>
      <c r="DL609" s="28"/>
      <c r="DM609" s="28"/>
      <c r="DN609" s="28"/>
      <c r="DO609" s="28"/>
      <c r="DP609" s="28"/>
      <c r="DQ609" s="28"/>
      <c r="DR609" s="28"/>
      <c r="DS609" s="28"/>
      <c r="DT609" s="28"/>
      <c r="DU609" s="28"/>
      <c r="DV609" s="28"/>
      <c r="DW609" s="28"/>
      <c r="DX609" s="28"/>
      <c r="DY609" s="28"/>
      <c r="DZ609" s="28"/>
      <c r="EA609" s="28"/>
      <c r="EB609" s="28"/>
      <c r="EC609" s="28"/>
      <c r="ED609" s="28"/>
      <c r="EE609" s="28"/>
      <c r="EF609" s="28"/>
      <c r="EG609" s="28"/>
      <c r="EH609" s="28"/>
      <c r="EI609" s="28"/>
      <c r="EJ609" s="28"/>
      <c r="EK609" s="28"/>
      <c r="EL609" s="28"/>
      <c r="EM609" s="28"/>
      <c r="EN609" s="28"/>
      <c r="EO609" s="28"/>
      <c r="EP609" s="28"/>
      <c r="EQ609" s="28"/>
      <c r="ER609" s="28"/>
      <c r="ES609" s="28"/>
      <c r="ET609" s="28"/>
      <c r="EU609" s="28"/>
      <c r="EV609" s="28"/>
      <c r="EW609" s="28"/>
      <c r="EX609" s="28"/>
      <c r="EY609" s="28"/>
      <c r="EZ609" s="28"/>
      <c r="FA609" s="28"/>
      <c r="FB609" s="1"/>
      <c r="FC609" s="1"/>
      <c r="FD609" s="1"/>
    </row>
    <row r="610" spans="1:160" ht="17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  <c r="BP610" s="28"/>
      <c r="BQ610" s="28"/>
      <c r="BR610" s="28"/>
      <c r="BS610" s="28"/>
      <c r="BT610" s="28"/>
      <c r="BU610" s="28"/>
      <c r="BV610" s="28"/>
      <c r="BW610" s="28"/>
      <c r="BX610" s="28"/>
      <c r="BY610" s="28"/>
      <c r="BZ610" s="28"/>
      <c r="CA610" s="28"/>
      <c r="CB610" s="28"/>
      <c r="CC610" s="28"/>
      <c r="CD610" s="28"/>
      <c r="CE610" s="28"/>
      <c r="CF610" s="28"/>
      <c r="CG610" s="28"/>
      <c r="CH610" s="28"/>
      <c r="CI610" s="28"/>
      <c r="CJ610" s="28"/>
      <c r="CK610" s="28"/>
      <c r="CL610" s="28"/>
      <c r="CM610" s="28"/>
      <c r="CN610" s="28"/>
      <c r="CO610" s="28"/>
      <c r="CP610" s="28"/>
      <c r="CQ610" s="28"/>
      <c r="CR610" s="28"/>
      <c r="CS610" s="28"/>
      <c r="CT610" s="28"/>
      <c r="CU610" s="28"/>
      <c r="CV610" s="28"/>
      <c r="CW610" s="28"/>
      <c r="CX610" s="28"/>
      <c r="CY610" s="28"/>
      <c r="CZ610" s="28"/>
      <c r="DA610" s="28"/>
      <c r="DB610" s="28"/>
      <c r="DC610" s="28"/>
      <c r="DD610" s="28"/>
      <c r="DE610" s="28"/>
      <c r="DF610" s="28"/>
      <c r="DG610" s="28"/>
      <c r="DH610" s="28"/>
      <c r="DI610" s="28"/>
      <c r="DJ610" s="28"/>
      <c r="DK610" s="28"/>
      <c r="DL610" s="28"/>
      <c r="DM610" s="28"/>
      <c r="DN610" s="28"/>
      <c r="DO610" s="28"/>
      <c r="DP610" s="28"/>
      <c r="DQ610" s="28"/>
      <c r="DR610" s="28"/>
      <c r="DS610" s="28"/>
      <c r="DT610" s="28"/>
      <c r="DU610" s="28"/>
      <c r="DV610" s="28"/>
      <c r="DW610" s="28"/>
      <c r="DX610" s="28"/>
      <c r="DY610" s="28"/>
      <c r="DZ610" s="28"/>
      <c r="EA610" s="28"/>
      <c r="EB610" s="28"/>
      <c r="EC610" s="28"/>
      <c r="ED610" s="28"/>
      <c r="EE610" s="28"/>
      <c r="EF610" s="28"/>
      <c r="EG610" s="28"/>
      <c r="EH610" s="28"/>
      <c r="EI610" s="28"/>
      <c r="EJ610" s="28"/>
      <c r="EK610" s="28"/>
      <c r="EL610" s="28"/>
      <c r="EM610" s="28"/>
      <c r="EN610" s="28"/>
      <c r="EO610" s="28"/>
      <c r="EP610" s="28"/>
      <c r="EQ610" s="28"/>
      <c r="ER610" s="28"/>
      <c r="ES610" s="28"/>
      <c r="ET610" s="28"/>
      <c r="EU610" s="28"/>
      <c r="EV610" s="28"/>
      <c r="EW610" s="28"/>
      <c r="EX610" s="28"/>
      <c r="EY610" s="28"/>
      <c r="EZ610" s="28"/>
      <c r="FA610" s="28"/>
      <c r="FB610" s="1"/>
      <c r="FC610" s="1"/>
      <c r="FD610" s="1"/>
    </row>
    <row r="611" spans="1:160" ht="17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  <c r="BV611" s="28"/>
      <c r="BW611" s="28"/>
      <c r="BX611" s="28"/>
      <c r="BY611" s="28"/>
      <c r="BZ611" s="28"/>
      <c r="CA611" s="28"/>
      <c r="CB611" s="28"/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  <c r="CN611" s="28"/>
      <c r="CO611" s="28"/>
      <c r="CP611" s="28"/>
      <c r="CQ611" s="28"/>
      <c r="CR611" s="28"/>
      <c r="CS611" s="28"/>
      <c r="CT611" s="28"/>
      <c r="CU611" s="28"/>
      <c r="CV611" s="28"/>
      <c r="CW611" s="28"/>
      <c r="CX611" s="28"/>
      <c r="CY611" s="28"/>
      <c r="CZ611" s="28"/>
      <c r="DA611" s="28"/>
      <c r="DB611" s="28"/>
      <c r="DC611" s="28"/>
      <c r="DD611" s="28"/>
      <c r="DE611" s="28"/>
      <c r="DF611" s="28"/>
      <c r="DG611" s="28"/>
      <c r="DH611" s="28"/>
      <c r="DI611" s="28"/>
      <c r="DJ611" s="28"/>
      <c r="DK611" s="28"/>
      <c r="DL611" s="28"/>
      <c r="DM611" s="28"/>
      <c r="DN611" s="28"/>
      <c r="DO611" s="28"/>
      <c r="DP611" s="28"/>
      <c r="DQ611" s="28"/>
      <c r="DR611" s="28"/>
      <c r="DS611" s="28"/>
      <c r="DT611" s="28"/>
      <c r="DU611" s="28"/>
      <c r="DV611" s="28"/>
      <c r="DW611" s="28"/>
      <c r="DX611" s="28"/>
      <c r="DY611" s="28"/>
      <c r="DZ611" s="28"/>
      <c r="EA611" s="28"/>
      <c r="EB611" s="28"/>
      <c r="EC611" s="28"/>
      <c r="ED611" s="28"/>
      <c r="EE611" s="28"/>
      <c r="EF611" s="28"/>
      <c r="EG611" s="28"/>
      <c r="EH611" s="28"/>
      <c r="EI611" s="28"/>
      <c r="EJ611" s="28"/>
      <c r="EK611" s="28"/>
      <c r="EL611" s="28"/>
      <c r="EM611" s="28"/>
      <c r="EN611" s="28"/>
      <c r="EO611" s="28"/>
      <c r="EP611" s="28"/>
      <c r="EQ611" s="28"/>
      <c r="ER611" s="28"/>
      <c r="ES611" s="28"/>
      <c r="ET611" s="28"/>
      <c r="EU611" s="28"/>
      <c r="EV611" s="28"/>
      <c r="EW611" s="28"/>
      <c r="EX611" s="28"/>
      <c r="EY611" s="28"/>
      <c r="EZ611" s="28"/>
      <c r="FA611" s="28"/>
      <c r="FB611" s="1"/>
      <c r="FC611" s="1"/>
      <c r="FD611" s="1"/>
    </row>
    <row r="612" spans="1:160" ht="17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28"/>
      <c r="BR612" s="28"/>
      <c r="BS612" s="28"/>
      <c r="BT612" s="28"/>
      <c r="BU612" s="28"/>
      <c r="BV612" s="28"/>
      <c r="BW612" s="28"/>
      <c r="BX612" s="28"/>
      <c r="BY612" s="28"/>
      <c r="BZ612" s="28"/>
      <c r="CA612" s="28"/>
      <c r="CB612" s="28"/>
      <c r="CC612" s="28"/>
      <c r="CD612" s="28"/>
      <c r="CE612" s="28"/>
      <c r="CF612" s="28"/>
      <c r="CG612" s="28"/>
      <c r="CH612" s="28"/>
      <c r="CI612" s="28"/>
      <c r="CJ612" s="28"/>
      <c r="CK612" s="28"/>
      <c r="CL612" s="28"/>
      <c r="CM612" s="28"/>
      <c r="CN612" s="28"/>
      <c r="CO612" s="28"/>
      <c r="CP612" s="28"/>
      <c r="CQ612" s="28"/>
      <c r="CR612" s="28"/>
      <c r="CS612" s="28"/>
      <c r="CT612" s="28"/>
      <c r="CU612" s="28"/>
      <c r="CV612" s="28"/>
      <c r="CW612" s="28"/>
      <c r="CX612" s="28"/>
      <c r="CY612" s="28"/>
      <c r="CZ612" s="28"/>
      <c r="DA612" s="28"/>
      <c r="DB612" s="28"/>
      <c r="DC612" s="28"/>
      <c r="DD612" s="28"/>
      <c r="DE612" s="28"/>
      <c r="DF612" s="28"/>
      <c r="DG612" s="28"/>
      <c r="DH612" s="28"/>
      <c r="DI612" s="28"/>
      <c r="DJ612" s="28"/>
      <c r="DK612" s="28"/>
      <c r="DL612" s="28"/>
      <c r="DM612" s="28"/>
      <c r="DN612" s="28"/>
      <c r="DO612" s="28"/>
      <c r="DP612" s="28"/>
      <c r="DQ612" s="28"/>
      <c r="DR612" s="28"/>
      <c r="DS612" s="28"/>
      <c r="DT612" s="28"/>
      <c r="DU612" s="28"/>
      <c r="DV612" s="28"/>
      <c r="DW612" s="28"/>
      <c r="DX612" s="28"/>
      <c r="DY612" s="28"/>
      <c r="DZ612" s="28"/>
      <c r="EA612" s="28"/>
      <c r="EB612" s="28"/>
      <c r="EC612" s="28"/>
      <c r="ED612" s="28"/>
      <c r="EE612" s="28"/>
      <c r="EF612" s="28"/>
      <c r="EG612" s="28"/>
      <c r="EH612" s="28"/>
      <c r="EI612" s="28"/>
      <c r="EJ612" s="28"/>
      <c r="EK612" s="28"/>
      <c r="EL612" s="28"/>
      <c r="EM612" s="28"/>
      <c r="EN612" s="28"/>
      <c r="EO612" s="28"/>
      <c r="EP612" s="28"/>
      <c r="EQ612" s="28"/>
      <c r="ER612" s="28"/>
      <c r="ES612" s="28"/>
      <c r="ET612" s="28"/>
      <c r="EU612" s="28"/>
      <c r="EV612" s="28"/>
      <c r="EW612" s="28"/>
      <c r="EX612" s="28"/>
      <c r="EY612" s="28"/>
      <c r="EZ612" s="28"/>
      <c r="FA612" s="28"/>
      <c r="FB612" s="1"/>
      <c r="FC612" s="1"/>
      <c r="FD612" s="1"/>
    </row>
    <row r="613" spans="1:160" ht="17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  <c r="CU613" s="28"/>
      <c r="CV613" s="28"/>
      <c r="CW613" s="28"/>
      <c r="CX613" s="28"/>
      <c r="CY613" s="28"/>
      <c r="CZ613" s="28"/>
      <c r="DA613" s="28"/>
      <c r="DB613" s="28"/>
      <c r="DC613" s="28"/>
      <c r="DD613" s="28"/>
      <c r="DE613" s="28"/>
      <c r="DF613" s="28"/>
      <c r="DG613" s="28"/>
      <c r="DH613" s="28"/>
      <c r="DI613" s="28"/>
      <c r="DJ613" s="28"/>
      <c r="DK613" s="28"/>
      <c r="DL613" s="28"/>
      <c r="DM613" s="28"/>
      <c r="DN613" s="28"/>
      <c r="DO613" s="28"/>
      <c r="DP613" s="28"/>
      <c r="DQ613" s="28"/>
      <c r="DR613" s="28"/>
      <c r="DS613" s="28"/>
      <c r="DT613" s="28"/>
      <c r="DU613" s="28"/>
      <c r="DV613" s="28"/>
      <c r="DW613" s="28"/>
      <c r="DX613" s="28"/>
      <c r="DY613" s="28"/>
      <c r="DZ613" s="28"/>
      <c r="EA613" s="28"/>
      <c r="EB613" s="28"/>
      <c r="EC613" s="28"/>
      <c r="ED613" s="28"/>
      <c r="EE613" s="28"/>
      <c r="EF613" s="28"/>
      <c r="EG613" s="28"/>
      <c r="EH613" s="28"/>
      <c r="EI613" s="28"/>
      <c r="EJ613" s="28"/>
      <c r="EK613" s="28"/>
      <c r="EL613" s="28"/>
      <c r="EM613" s="28"/>
      <c r="EN613" s="28"/>
      <c r="EO613" s="28"/>
      <c r="EP613" s="28"/>
      <c r="EQ613" s="28"/>
      <c r="ER613" s="28"/>
      <c r="ES613" s="28"/>
      <c r="ET613" s="28"/>
      <c r="EU613" s="28"/>
      <c r="EV613" s="28"/>
      <c r="EW613" s="28"/>
      <c r="EX613" s="28"/>
      <c r="EY613" s="28"/>
      <c r="EZ613" s="28"/>
      <c r="FA613" s="28"/>
      <c r="FB613" s="1"/>
      <c r="FC613" s="1"/>
      <c r="FD613" s="1"/>
    </row>
    <row r="614" spans="1:160" ht="17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  <c r="CY614" s="28"/>
      <c r="CZ614" s="28"/>
      <c r="DA614" s="28"/>
      <c r="DB614" s="28"/>
      <c r="DC614" s="28"/>
      <c r="DD614" s="28"/>
      <c r="DE614" s="28"/>
      <c r="DF614" s="28"/>
      <c r="DG614" s="28"/>
      <c r="DH614" s="28"/>
      <c r="DI614" s="28"/>
      <c r="DJ614" s="28"/>
      <c r="DK614" s="28"/>
      <c r="DL614" s="28"/>
      <c r="DM614" s="28"/>
      <c r="DN614" s="28"/>
      <c r="DO614" s="28"/>
      <c r="DP614" s="28"/>
      <c r="DQ614" s="28"/>
      <c r="DR614" s="28"/>
      <c r="DS614" s="28"/>
      <c r="DT614" s="28"/>
      <c r="DU614" s="28"/>
      <c r="DV614" s="28"/>
      <c r="DW614" s="28"/>
      <c r="DX614" s="28"/>
      <c r="DY614" s="28"/>
      <c r="DZ614" s="28"/>
      <c r="EA614" s="28"/>
      <c r="EB614" s="28"/>
      <c r="EC614" s="28"/>
      <c r="ED614" s="28"/>
      <c r="EE614" s="28"/>
      <c r="EF614" s="28"/>
      <c r="EG614" s="28"/>
      <c r="EH614" s="28"/>
      <c r="EI614" s="28"/>
      <c r="EJ614" s="28"/>
      <c r="EK614" s="28"/>
      <c r="EL614" s="28"/>
      <c r="EM614" s="28"/>
      <c r="EN614" s="28"/>
      <c r="EO614" s="28"/>
      <c r="EP614" s="28"/>
      <c r="EQ614" s="28"/>
      <c r="ER614" s="28"/>
      <c r="ES614" s="28"/>
      <c r="ET614" s="28"/>
      <c r="EU614" s="28"/>
      <c r="EV614" s="28"/>
      <c r="EW614" s="28"/>
      <c r="EX614" s="28"/>
      <c r="EY614" s="28"/>
      <c r="EZ614" s="28"/>
      <c r="FA614" s="28"/>
      <c r="FB614" s="1"/>
      <c r="FC614" s="1"/>
      <c r="FD614" s="1"/>
    </row>
    <row r="615" spans="1:160" ht="17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28"/>
      <c r="CU615" s="28"/>
      <c r="CV615" s="28"/>
      <c r="CW615" s="28"/>
      <c r="CX615" s="28"/>
      <c r="CY615" s="28"/>
      <c r="CZ615" s="28"/>
      <c r="DA615" s="28"/>
      <c r="DB615" s="28"/>
      <c r="DC615" s="28"/>
      <c r="DD615" s="28"/>
      <c r="DE615" s="28"/>
      <c r="DF615" s="28"/>
      <c r="DG615" s="28"/>
      <c r="DH615" s="28"/>
      <c r="DI615" s="28"/>
      <c r="DJ615" s="28"/>
      <c r="DK615" s="28"/>
      <c r="DL615" s="28"/>
      <c r="DM615" s="28"/>
      <c r="DN615" s="28"/>
      <c r="DO615" s="28"/>
      <c r="DP615" s="28"/>
      <c r="DQ615" s="28"/>
      <c r="DR615" s="28"/>
      <c r="DS615" s="28"/>
      <c r="DT615" s="28"/>
      <c r="DU615" s="28"/>
      <c r="DV615" s="28"/>
      <c r="DW615" s="28"/>
      <c r="DX615" s="28"/>
      <c r="DY615" s="28"/>
      <c r="DZ615" s="28"/>
      <c r="EA615" s="28"/>
      <c r="EB615" s="28"/>
      <c r="EC615" s="28"/>
      <c r="ED615" s="28"/>
      <c r="EE615" s="28"/>
      <c r="EF615" s="28"/>
      <c r="EG615" s="28"/>
      <c r="EH615" s="28"/>
      <c r="EI615" s="28"/>
      <c r="EJ615" s="28"/>
      <c r="EK615" s="28"/>
      <c r="EL615" s="28"/>
      <c r="EM615" s="28"/>
      <c r="EN615" s="28"/>
      <c r="EO615" s="28"/>
      <c r="EP615" s="28"/>
      <c r="EQ615" s="28"/>
      <c r="ER615" s="28"/>
      <c r="ES615" s="28"/>
      <c r="ET615" s="28"/>
      <c r="EU615" s="28"/>
      <c r="EV615" s="28"/>
      <c r="EW615" s="28"/>
      <c r="EX615" s="28"/>
      <c r="EY615" s="28"/>
      <c r="EZ615" s="28"/>
      <c r="FA615" s="28"/>
      <c r="FB615" s="1"/>
      <c r="FC615" s="1"/>
      <c r="FD615" s="1"/>
    </row>
    <row r="616" spans="1:160" ht="17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  <c r="BY616" s="28"/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  <c r="CS616" s="28"/>
      <c r="CT616" s="28"/>
      <c r="CU616" s="28"/>
      <c r="CV616" s="28"/>
      <c r="CW616" s="28"/>
      <c r="CX616" s="28"/>
      <c r="CY616" s="28"/>
      <c r="CZ616" s="28"/>
      <c r="DA616" s="28"/>
      <c r="DB616" s="28"/>
      <c r="DC616" s="28"/>
      <c r="DD616" s="28"/>
      <c r="DE616" s="28"/>
      <c r="DF616" s="28"/>
      <c r="DG616" s="28"/>
      <c r="DH616" s="28"/>
      <c r="DI616" s="28"/>
      <c r="DJ616" s="28"/>
      <c r="DK616" s="28"/>
      <c r="DL616" s="28"/>
      <c r="DM616" s="28"/>
      <c r="DN616" s="28"/>
      <c r="DO616" s="28"/>
      <c r="DP616" s="28"/>
      <c r="DQ616" s="28"/>
      <c r="DR616" s="28"/>
      <c r="DS616" s="28"/>
      <c r="DT616" s="28"/>
      <c r="DU616" s="28"/>
      <c r="DV616" s="28"/>
      <c r="DW616" s="28"/>
      <c r="DX616" s="28"/>
      <c r="DY616" s="28"/>
      <c r="DZ616" s="28"/>
      <c r="EA616" s="28"/>
      <c r="EB616" s="28"/>
      <c r="EC616" s="28"/>
      <c r="ED616" s="28"/>
      <c r="EE616" s="28"/>
      <c r="EF616" s="28"/>
      <c r="EG616" s="28"/>
      <c r="EH616" s="28"/>
      <c r="EI616" s="28"/>
      <c r="EJ616" s="28"/>
      <c r="EK616" s="28"/>
      <c r="EL616" s="28"/>
      <c r="EM616" s="28"/>
      <c r="EN616" s="28"/>
      <c r="EO616" s="28"/>
      <c r="EP616" s="28"/>
      <c r="EQ616" s="28"/>
      <c r="ER616" s="28"/>
      <c r="ES616" s="28"/>
      <c r="ET616" s="28"/>
      <c r="EU616" s="28"/>
      <c r="EV616" s="28"/>
      <c r="EW616" s="28"/>
      <c r="EX616" s="28"/>
      <c r="EY616" s="28"/>
      <c r="EZ616" s="28"/>
      <c r="FA616" s="28"/>
      <c r="FB616" s="1"/>
      <c r="FC616" s="1"/>
      <c r="FD616" s="1"/>
    </row>
    <row r="617" spans="1:160" ht="17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  <c r="CU617" s="28"/>
      <c r="CV617" s="28"/>
      <c r="CW617" s="28"/>
      <c r="CX617" s="28"/>
      <c r="CY617" s="28"/>
      <c r="CZ617" s="28"/>
      <c r="DA617" s="28"/>
      <c r="DB617" s="28"/>
      <c r="DC617" s="28"/>
      <c r="DD617" s="28"/>
      <c r="DE617" s="28"/>
      <c r="DF617" s="28"/>
      <c r="DG617" s="28"/>
      <c r="DH617" s="28"/>
      <c r="DI617" s="28"/>
      <c r="DJ617" s="28"/>
      <c r="DK617" s="28"/>
      <c r="DL617" s="28"/>
      <c r="DM617" s="28"/>
      <c r="DN617" s="28"/>
      <c r="DO617" s="28"/>
      <c r="DP617" s="28"/>
      <c r="DQ617" s="28"/>
      <c r="DR617" s="28"/>
      <c r="DS617" s="28"/>
      <c r="DT617" s="28"/>
      <c r="DU617" s="28"/>
      <c r="DV617" s="28"/>
      <c r="DW617" s="28"/>
      <c r="DX617" s="28"/>
      <c r="DY617" s="28"/>
      <c r="DZ617" s="28"/>
      <c r="EA617" s="28"/>
      <c r="EB617" s="28"/>
      <c r="EC617" s="28"/>
      <c r="ED617" s="28"/>
      <c r="EE617" s="28"/>
      <c r="EF617" s="28"/>
      <c r="EG617" s="28"/>
      <c r="EH617" s="28"/>
      <c r="EI617" s="28"/>
      <c r="EJ617" s="28"/>
      <c r="EK617" s="28"/>
      <c r="EL617" s="28"/>
      <c r="EM617" s="28"/>
      <c r="EN617" s="28"/>
      <c r="EO617" s="28"/>
      <c r="EP617" s="28"/>
      <c r="EQ617" s="28"/>
      <c r="ER617" s="28"/>
      <c r="ES617" s="28"/>
      <c r="ET617" s="28"/>
      <c r="EU617" s="28"/>
      <c r="EV617" s="28"/>
      <c r="EW617" s="28"/>
      <c r="EX617" s="28"/>
      <c r="EY617" s="28"/>
      <c r="EZ617" s="28"/>
      <c r="FA617" s="28"/>
      <c r="FB617" s="1"/>
      <c r="FC617" s="1"/>
      <c r="FD617" s="1"/>
    </row>
    <row r="618" spans="1:160" ht="17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  <c r="BV618" s="28"/>
      <c r="BW618" s="28"/>
      <c r="BX618" s="28"/>
      <c r="BY618" s="28"/>
      <c r="BZ618" s="28"/>
      <c r="CA618" s="28"/>
      <c r="CB618" s="28"/>
      <c r="CC618" s="28"/>
      <c r="CD618" s="28"/>
      <c r="CE618" s="28"/>
      <c r="CF618" s="28"/>
      <c r="CG618" s="28"/>
      <c r="CH618" s="28"/>
      <c r="CI618" s="28"/>
      <c r="CJ618" s="28"/>
      <c r="CK618" s="28"/>
      <c r="CL618" s="28"/>
      <c r="CM618" s="28"/>
      <c r="CN618" s="28"/>
      <c r="CO618" s="28"/>
      <c r="CP618" s="28"/>
      <c r="CQ618" s="28"/>
      <c r="CR618" s="28"/>
      <c r="CS618" s="28"/>
      <c r="CT618" s="28"/>
      <c r="CU618" s="28"/>
      <c r="CV618" s="28"/>
      <c r="CW618" s="28"/>
      <c r="CX618" s="28"/>
      <c r="CY618" s="28"/>
      <c r="CZ618" s="28"/>
      <c r="DA618" s="28"/>
      <c r="DB618" s="28"/>
      <c r="DC618" s="28"/>
      <c r="DD618" s="28"/>
      <c r="DE618" s="28"/>
      <c r="DF618" s="28"/>
      <c r="DG618" s="28"/>
      <c r="DH618" s="28"/>
      <c r="DI618" s="28"/>
      <c r="DJ618" s="28"/>
      <c r="DK618" s="28"/>
      <c r="DL618" s="28"/>
      <c r="DM618" s="28"/>
      <c r="DN618" s="28"/>
      <c r="DO618" s="28"/>
      <c r="DP618" s="28"/>
      <c r="DQ618" s="28"/>
      <c r="DR618" s="28"/>
      <c r="DS618" s="28"/>
      <c r="DT618" s="28"/>
      <c r="DU618" s="28"/>
      <c r="DV618" s="28"/>
      <c r="DW618" s="28"/>
      <c r="DX618" s="28"/>
      <c r="DY618" s="28"/>
      <c r="DZ618" s="28"/>
      <c r="EA618" s="28"/>
      <c r="EB618" s="28"/>
      <c r="EC618" s="28"/>
      <c r="ED618" s="28"/>
      <c r="EE618" s="28"/>
      <c r="EF618" s="28"/>
      <c r="EG618" s="28"/>
      <c r="EH618" s="28"/>
      <c r="EI618" s="28"/>
      <c r="EJ618" s="28"/>
      <c r="EK618" s="28"/>
      <c r="EL618" s="28"/>
      <c r="EM618" s="28"/>
      <c r="EN618" s="28"/>
      <c r="EO618" s="28"/>
      <c r="EP618" s="28"/>
      <c r="EQ618" s="28"/>
      <c r="ER618" s="28"/>
      <c r="ES618" s="28"/>
      <c r="ET618" s="28"/>
      <c r="EU618" s="28"/>
      <c r="EV618" s="28"/>
      <c r="EW618" s="28"/>
      <c r="EX618" s="28"/>
      <c r="EY618" s="28"/>
      <c r="EZ618" s="28"/>
      <c r="FA618" s="28"/>
      <c r="FB618" s="1"/>
      <c r="FC618" s="1"/>
      <c r="FD618" s="1"/>
    </row>
    <row r="619" spans="1:160" ht="17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  <c r="BY619" s="28"/>
      <c r="BZ619" s="28"/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  <c r="CS619" s="28"/>
      <c r="CT619" s="28"/>
      <c r="CU619" s="28"/>
      <c r="CV619" s="28"/>
      <c r="CW619" s="28"/>
      <c r="CX619" s="28"/>
      <c r="CY619" s="28"/>
      <c r="CZ619" s="28"/>
      <c r="DA619" s="28"/>
      <c r="DB619" s="28"/>
      <c r="DC619" s="28"/>
      <c r="DD619" s="28"/>
      <c r="DE619" s="28"/>
      <c r="DF619" s="28"/>
      <c r="DG619" s="28"/>
      <c r="DH619" s="28"/>
      <c r="DI619" s="28"/>
      <c r="DJ619" s="28"/>
      <c r="DK619" s="28"/>
      <c r="DL619" s="28"/>
      <c r="DM619" s="28"/>
      <c r="DN619" s="28"/>
      <c r="DO619" s="28"/>
      <c r="DP619" s="28"/>
      <c r="DQ619" s="28"/>
      <c r="DR619" s="28"/>
      <c r="DS619" s="28"/>
      <c r="DT619" s="28"/>
      <c r="DU619" s="28"/>
      <c r="DV619" s="28"/>
      <c r="DW619" s="28"/>
      <c r="DX619" s="28"/>
      <c r="DY619" s="28"/>
      <c r="DZ619" s="28"/>
      <c r="EA619" s="28"/>
      <c r="EB619" s="28"/>
      <c r="EC619" s="28"/>
      <c r="ED619" s="28"/>
      <c r="EE619" s="28"/>
      <c r="EF619" s="28"/>
      <c r="EG619" s="28"/>
      <c r="EH619" s="28"/>
      <c r="EI619" s="28"/>
      <c r="EJ619" s="28"/>
      <c r="EK619" s="28"/>
      <c r="EL619" s="28"/>
      <c r="EM619" s="28"/>
      <c r="EN619" s="28"/>
      <c r="EO619" s="28"/>
      <c r="EP619" s="28"/>
      <c r="EQ619" s="28"/>
      <c r="ER619" s="28"/>
      <c r="ES619" s="28"/>
      <c r="ET619" s="28"/>
      <c r="EU619" s="28"/>
      <c r="EV619" s="28"/>
      <c r="EW619" s="28"/>
      <c r="EX619" s="28"/>
      <c r="EY619" s="28"/>
      <c r="EZ619" s="28"/>
      <c r="FA619" s="28"/>
      <c r="FB619" s="1"/>
      <c r="FC619" s="1"/>
      <c r="FD619" s="1"/>
    </row>
    <row r="620" spans="1:160" ht="17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  <c r="BV620" s="28"/>
      <c r="BW620" s="28"/>
      <c r="BX620" s="28"/>
      <c r="BY620" s="28"/>
      <c r="BZ620" s="28"/>
      <c r="CA620" s="28"/>
      <c r="CB620" s="28"/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  <c r="CN620" s="28"/>
      <c r="CO620" s="28"/>
      <c r="CP620" s="28"/>
      <c r="CQ620" s="28"/>
      <c r="CR620" s="28"/>
      <c r="CS620" s="28"/>
      <c r="CT620" s="28"/>
      <c r="CU620" s="28"/>
      <c r="CV620" s="28"/>
      <c r="CW620" s="28"/>
      <c r="CX620" s="28"/>
      <c r="CY620" s="28"/>
      <c r="CZ620" s="28"/>
      <c r="DA620" s="28"/>
      <c r="DB620" s="28"/>
      <c r="DC620" s="28"/>
      <c r="DD620" s="28"/>
      <c r="DE620" s="28"/>
      <c r="DF620" s="28"/>
      <c r="DG620" s="28"/>
      <c r="DH620" s="28"/>
      <c r="DI620" s="28"/>
      <c r="DJ620" s="28"/>
      <c r="DK620" s="28"/>
      <c r="DL620" s="28"/>
      <c r="DM620" s="28"/>
      <c r="DN620" s="28"/>
      <c r="DO620" s="28"/>
      <c r="DP620" s="28"/>
      <c r="DQ620" s="28"/>
      <c r="DR620" s="28"/>
      <c r="DS620" s="28"/>
      <c r="DT620" s="28"/>
      <c r="DU620" s="28"/>
      <c r="DV620" s="28"/>
      <c r="DW620" s="28"/>
      <c r="DX620" s="28"/>
      <c r="DY620" s="28"/>
      <c r="DZ620" s="28"/>
      <c r="EA620" s="28"/>
      <c r="EB620" s="28"/>
      <c r="EC620" s="28"/>
      <c r="ED620" s="28"/>
      <c r="EE620" s="28"/>
      <c r="EF620" s="28"/>
      <c r="EG620" s="28"/>
      <c r="EH620" s="28"/>
      <c r="EI620" s="28"/>
      <c r="EJ620" s="28"/>
      <c r="EK620" s="28"/>
      <c r="EL620" s="28"/>
      <c r="EM620" s="28"/>
      <c r="EN620" s="28"/>
      <c r="EO620" s="28"/>
      <c r="EP620" s="28"/>
      <c r="EQ620" s="28"/>
      <c r="ER620" s="28"/>
      <c r="ES620" s="28"/>
      <c r="ET620" s="28"/>
      <c r="EU620" s="28"/>
      <c r="EV620" s="28"/>
      <c r="EW620" s="28"/>
      <c r="EX620" s="28"/>
      <c r="EY620" s="28"/>
      <c r="EZ620" s="28"/>
      <c r="FA620" s="28"/>
      <c r="FB620" s="1"/>
      <c r="FC620" s="1"/>
      <c r="FD620" s="1"/>
    </row>
    <row r="621" spans="1:160" ht="17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  <c r="BY621" s="28"/>
      <c r="BZ621" s="28"/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  <c r="CS621" s="28"/>
      <c r="CT621" s="28"/>
      <c r="CU621" s="28"/>
      <c r="CV621" s="28"/>
      <c r="CW621" s="28"/>
      <c r="CX621" s="28"/>
      <c r="CY621" s="28"/>
      <c r="CZ621" s="28"/>
      <c r="DA621" s="28"/>
      <c r="DB621" s="28"/>
      <c r="DC621" s="28"/>
      <c r="DD621" s="28"/>
      <c r="DE621" s="28"/>
      <c r="DF621" s="28"/>
      <c r="DG621" s="28"/>
      <c r="DH621" s="28"/>
      <c r="DI621" s="28"/>
      <c r="DJ621" s="28"/>
      <c r="DK621" s="28"/>
      <c r="DL621" s="28"/>
      <c r="DM621" s="28"/>
      <c r="DN621" s="28"/>
      <c r="DO621" s="28"/>
      <c r="DP621" s="28"/>
      <c r="DQ621" s="28"/>
      <c r="DR621" s="28"/>
      <c r="DS621" s="28"/>
      <c r="DT621" s="28"/>
      <c r="DU621" s="28"/>
      <c r="DV621" s="28"/>
      <c r="DW621" s="28"/>
      <c r="DX621" s="28"/>
      <c r="DY621" s="28"/>
      <c r="DZ621" s="28"/>
      <c r="EA621" s="28"/>
      <c r="EB621" s="28"/>
      <c r="EC621" s="28"/>
      <c r="ED621" s="28"/>
      <c r="EE621" s="28"/>
      <c r="EF621" s="28"/>
      <c r="EG621" s="28"/>
      <c r="EH621" s="28"/>
      <c r="EI621" s="28"/>
      <c r="EJ621" s="28"/>
      <c r="EK621" s="28"/>
      <c r="EL621" s="28"/>
      <c r="EM621" s="28"/>
      <c r="EN621" s="28"/>
      <c r="EO621" s="28"/>
      <c r="EP621" s="28"/>
      <c r="EQ621" s="28"/>
      <c r="ER621" s="28"/>
      <c r="ES621" s="28"/>
      <c r="ET621" s="28"/>
      <c r="EU621" s="28"/>
      <c r="EV621" s="28"/>
      <c r="EW621" s="28"/>
      <c r="EX621" s="28"/>
      <c r="EY621" s="28"/>
      <c r="EZ621" s="28"/>
      <c r="FA621" s="28"/>
      <c r="FB621" s="1"/>
      <c r="FC621" s="1"/>
      <c r="FD621" s="1"/>
    </row>
    <row r="622" spans="1:160" ht="17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  <c r="BV622" s="28"/>
      <c r="BW622" s="28"/>
      <c r="BX622" s="28"/>
      <c r="BY622" s="28"/>
      <c r="BZ622" s="28"/>
      <c r="CA622" s="28"/>
      <c r="CB622" s="28"/>
      <c r="CC622" s="28"/>
      <c r="CD622" s="28"/>
      <c r="CE622" s="28"/>
      <c r="CF622" s="28"/>
      <c r="CG622" s="28"/>
      <c r="CH622" s="28"/>
      <c r="CI622" s="28"/>
      <c r="CJ622" s="28"/>
      <c r="CK622" s="28"/>
      <c r="CL622" s="28"/>
      <c r="CM622" s="28"/>
      <c r="CN622" s="28"/>
      <c r="CO622" s="28"/>
      <c r="CP622" s="28"/>
      <c r="CQ622" s="28"/>
      <c r="CR622" s="28"/>
      <c r="CS622" s="28"/>
      <c r="CT622" s="28"/>
      <c r="CU622" s="28"/>
      <c r="CV622" s="28"/>
      <c r="CW622" s="28"/>
      <c r="CX622" s="28"/>
      <c r="CY622" s="28"/>
      <c r="CZ622" s="28"/>
      <c r="DA622" s="28"/>
      <c r="DB622" s="28"/>
      <c r="DC622" s="28"/>
      <c r="DD622" s="28"/>
      <c r="DE622" s="28"/>
      <c r="DF622" s="28"/>
      <c r="DG622" s="28"/>
      <c r="DH622" s="28"/>
      <c r="DI622" s="28"/>
      <c r="DJ622" s="28"/>
      <c r="DK622" s="28"/>
      <c r="DL622" s="28"/>
      <c r="DM622" s="28"/>
      <c r="DN622" s="28"/>
      <c r="DO622" s="28"/>
      <c r="DP622" s="28"/>
      <c r="DQ622" s="28"/>
      <c r="DR622" s="28"/>
      <c r="DS622" s="28"/>
      <c r="DT622" s="28"/>
      <c r="DU622" s="28"/>
      <c r="DV622" s="28"/>
      <c r="DW622" s="28"/>
      <c r="DX622" s="28"/>
      <c r="DY622" s="28"/>
      <c r="DZ622" s="28"/>
      <c r="EA622" s="28"/>
      <c r="EB622" s="28"/>
      <c r="EC622" s="28"/>
      <c r="ED622" s="28"/>
      <c r="EE622" s="28"/>
      <c r="EF622" s="28"/>
      <c r="EG622" s="28"/>
      <c r="EH622" s="28"/>
      <c r="EI622" s="28"/>
      <c r="EJ622" s="28"/>
      <c r="EK622" s="28"/>
      <c r="EL622" s="28"/>
      <c r="EM622" s="28"/>
      <c r="EN622" s="28"/>
      <c r="EO622" s="28"/>
      <c r="EP622" s="28"/>
      <c r="EQ622" s="28"/>
      <c r="ER622" s="28"/>
      <c r="ES622" s="28"/>
      <c r="ET622" s="28"/>
      <c r="EU622" s="28"/>
      <c r="EV622" s="28"/>
      <c r="EW622" s="28"/>
      <c r="EX622" s="28"/>
      <c r="EY622" s="28"/>
      <c r="EZ622" s="28"/>
      <c r="FA622" s="28"/>
      <c r="FB622" s="1"/>
      <c r="FC622" s="1"/>
      <c r="FD622" s="1"/>
    </row>
    <row r="623" spans="1:160" ht="17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  <c r="BY623" s="28"/>
      <c r="BZ623" s="28"/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  <c r="CS623" s="28"/>
      <c r="CT623" s="28"/>
      <c r="CU623" s="28"/>
      <c r="CV623" s="28"/>
      <c r="CW623" s="28"/>
      <c r="CX623" s="28"/>
      <c r="CY623" s="28"/>
      <c r="CZ623" s="28"/>
      <c r="DA623" s="28"/>
      <c r="DB623" s="28"/>
      <c r="DC623" s="28"/>
      <c r="DD623" s="28"/>
      <c r="DE623" s="28"/>
      <c r="DF623" s="28"/>
      <c r="DG623" s="28"/>
      <c r="DH623" s="28"/>
      <c r="DI623" s="28"/>
      <c r="DJ623" s="28"/>
      <c r="DK623" s="28"/>
      <c r="DL623" s="28"/>
      <c r="DM623" s="28"/>
      <c r="DN623" s="28"/>
      <c r="DO623" s="28"/>
      <c r="DP623" s="28"/>
      <c r="DQ623" s="28"/>
      <c r="DR623" s="28"/>
      <c r="DS623" s="28"/>
      <c r="DT623" s="28"/>
      <c r="DU623" s="28"/>
      <c r="DV623" s="28"/>
      <c r="DW623" s="28"/>
      <c r="DX623" s="28"/>
      <c r="DY623" s="28"/>
      <c r="DZ623" s="28"/>
      <c r="EA623" s="28"/>
      <c r="EB623" s="28"/>
      <c r="EC623" s="28"/>
      <c r="ED623" s="28"/>
      <c r="EE623" s="28"/>
      <c r="EF623" s="28"/>
      <c r="EG623" s="28"/>
      <c r="EH623" s="28"/>
      <c r="EI623" s="28"/>
      <c r="EJ623" s="28"/>
      <c r="EK623" s="28"/>
      <c r="EL623" s="28"/>
      <c r="EM623" s="28"/>
      <c r="EN623" s="28"/>
      <c r="EO623" s="28"/>
      <c r="EP623" s="28"/>
      <c r="EQ623" s="28"/>
      <c r="ER623" s="28"/>
      <c r="ES623" s="28"/>
      <c r="ET623" s="28"/>
      <c r="EU623" s="28"/>
      <c r="EV623" s="28"/>
      <c r="EW623" s="28"/>
      <c r="EX623" s="28"/>
      <c r="EY623" s="28"/>
      <c r="EZ623" s="28"/>
      <c r="FA623" s="28"/>
      <c r="FB623" s="1"/>
      <c r="FC623" s="1"/>
      <c r="FD623" s="1"/>
    </row>
    <row r="624" spans="1:160" ht="17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  <c r="CU624" s="28"/>
      <c r="CV624" s="28"/>
      <c r="CW624" s="28"/>
      <c r="CX624" s="28"/>
      <c r="CY624" s="28"/>
      <c r="CZ624" s="28"/>
      <c r="DA624" s="28"/>
      <c r="DB624" s="28"/>
      <c r="DC624" s="28"/>
      <c r="DD624" s="28"/>
      <c r="DE624" s="28"/>
      <c r="DF624" s="28"/>
      <c r="DG624" s="28"/>
      <c r="DH624" s="28"/>
      <c r="DI624" s="28"/>
      <c r="DJ624" s="28"/>
      <c r="DK624" s="28"/>
      <c r="DL624" s="28"/>
      <c r="DM624" s="28"/>
      <c r="DN624" s="28"/>
      <c r="DO624" s="28"/>
      <c r="DP624" s="28"/>
      <c r="DQ624" s="28"/>
      <c r="DR624" s="28"/>
      <c r="DS624" s="28"/>
      <c r="DT624" s="28"/>
      <c r="DU624" s="28"/>
      <c r="DV624" s="28"/>
      <c r="DW624" s="28"/>
      <c r="DX624" s="28"/>
      <c r="DY624" s="28"/>
      <c r="DZ624" s="28"/>
      <c r="EA624" s="28"/>
      <c r="EB624" s="28"/>
      <c r="EC624" s="28"/>
      <c r="ED624" s="28"/>
      <c r="EE624" s="28"/>
      <c r="EF624" s="28"/>
      <c r="EG624" s="28"/>
      <c r="EH624" s="28"/>
      <c r="EI624" s="28"/>
      <c r="EJ624" s="28"/>
      <c r="EK624" s="28"/>
      <c r="EL624" s="28"/>
      <c r="EM624" s="28"/>
      <c r="EN624" s="28"/>
      <c r="EO624" s="28"/>
      <c r="EP624" s="28"/>
      <c r="EQ624" s="28"/>
      <c r="ER624" s="28"/>
      <c r="ES624" s="28"/>
      <c r="ET624" s="28"/>
      <c r="EU624" s="28"/>
      <c r="EV624" s="28"/>
      <c r="EW624" s="28"/>
      <c r="EX624" s="28"/>
      <c r="EY624" s="28"/>
      <c r="EZ624" s="28"/>
      <c r="FA624" s="28"/>
      <c r="FB624" s="1"/>
      <c r="FC624" s="1"/>
      <c r="FD624" s="1"/>
    </row>
    <row r="625" spans="1:160" ht="17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/>
      <c r="BX625" s="28"/>
      <c r="BY625" s="28"/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  <c r="CS625" s="28"/>
      <c r="CT625" s="28"/>
      <c r="CU625" s="28"/>
      <c r="CV625" s="28"/>
      <c r="CW625" s="28"/>
      <c r="CX625" s="28"/>
      <c r="CY625" s="28"/>
      <c r="CZ625" s="28"/>
      <c r="DA625" s="28"/>
      <c r="DB625" s="28"/>
      <c r="DC625" s="28"/>
      <c r="DD625" s="28"/>
      <c r="DE625" s="28"/>
      <c r="DF625" s="28"/>
      <c r="DG625" s="28"/>
      <c r="DH625" s="28"/>
      <c r="DI625" s="28"/>
      <c r="DJ625" s="28"/>
      <c r="DK625" s="28"/>
      <c r="DL625" s="28"/>
      <c r="DM625" s="28"/>
      <c r="DN625" s="28"/>
      <c r="DO625" s="28"/>
      <c r="DP625" s="28"/>
      <c r="DQ625" s="28"/>
      <c r="DR625" s="28"/>
      <c r="DS625" s="28"/>
      <c r="DT625" s="28"/>
      <c r="DU625" s="28"/>
      <c r="DV625" s="28"/>
      <c r="DW625" s="28"/>
      <c r="DX625" s="28"/>
      <c r="DY625" s="28"/>
      <c r="DZ625" s="28"/>
      <c r="EA625" s="28"/>
      <c r="EB625" s="28"/>
      <c r="EC625" s="28"/>
      <c r="ED625" s="28"/>
      <c r="EE625" s="28"/>
      <c r="EF625" s="28"/>
      <c r="EG625" s="28"/>
      <c r="EH625" s="28"/>
      <c r="EI625" s="28"/>
      <c r="EJ625" s="28"/>
      <c r="EK625" s="28"/>
      <c r="EL625" s="28"/>
      <c r="EM625" s="28"/>
      <c r="EN625" s="28"/>
      <c r="EO625" s="28"/>
      <c r="EP625" s="28"/>
      <c r="EQ625" s="28"/>
      <c r="ER625" s="28"/>
      <c r="ES625" s="28"/>
      <c r="ET625" s="28"/>
      <c r="EU625" s="28"/>
      <c r="EV625" s="28"/>
      <c r="EW625" s="28"/>
      <c r="EX625" s="28"/>
      <c r="EY625" s="28"/>
      <c r="EZ625" s="28"/>
      <c r="FA625" s="28"/>
      <c r="FB625" s="1"/>
      <c r="FC625" s="1"/>
      <c r="FD625" s="1"/>
    </row>
    <row r="626" spans="1:160" ht="17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  <c r="BZ626" s="28"/>
      <c r="CA626" s="28"/>
      <c r="CB626" s="28"/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/>
      <c r="CR626" s="28"/>
      <c r="CS626" s="28"/>
      <c r="CT626" s="28"/>
      <c r="CU626" s="28"/>
      <c r="CV626" s="28"/>
      <c r="CW626" s="28"/>
      <c r="CX626" s="28"/>
      <c r="CY626" s="28"/>
      <c r="CZ626" s="28"/>
      <c r="DA626" s="28"/>
      <c r="DB626" s="28"/>
      <c r="DC626" s="28"/>
      <c r="DD626" s="28"/>
      <c r="DE626" s="28"/>
      <c r="DF626" s="28"/>
      <c r="DG626" s="28"/>
      <c r="DH626" s="28"/>
      <c r="DI626" s="28"/>
      <c r="DJ626" s="28"/>
      <c r="DK626" s="28"/>
      <c r="DL626" s="28"/>
      <c r="DM626" s="28"/>
      <c r="DN626" s="28"/>
      <c r="DO626" s="28"/>
      <c r="DP626" s="28"/>
      <c r="DQ626" s="28"/>
      <c r="DR626" s="28"/>
      <c r="DS626" s="28"/>
      <c r="DT626" s="28"/>
      <c r="DU626" s="28"/>
      <c r="DV626" s="28"/>
      <c r="DW626" s="28"/>
      <c r="DX626" s="28"/>
      <c r="DY626" s="28"/>
      <c r="DZ626" s="28"/>
      <c r="EA626" s="28"/>
      <c r="EB626" s="28"/>
      <c r="EC626" s="28"/>
      <c r="ED626" s="28"/>
      <c r="EE626" s="28"/>
      <c r="EF626" s="28"/>
      <c r="EG626" s="28"/>
      <c r="EH626" s="28"/>
      <c r="EI626" s="28"/>
      <c r="EJ626" s="28"/>
      <c r="EK626" s="28"/>
      <c r="EL626" s="28"/>
      <c r="EM626" s="28"/>
      <c r="EN626" s="28"/>
      <c r="EO626" s="28"/>
      <c r="EP626" s="28"/>
      <c r="EQ626" s="28"/>
      <c r="ER626" s="28"/>
      <c r="ES626" s="28"/>
      <c r="ET626" s="28"/>
      <c r="EU626" s="28"/>
      <c r="EV626" s="28"/>
      <c r="EW626" s="28"/>
      <c r="EX626" s="28"/>
      <c r="EY626" s="28"/>
      <c r="EZ626" s="28"/>
      <c r="FA626" s="28"/>
      <c r="FB626" s="1"/>
      <c r="FC626" s="1"/>
      <c r="FD626" s="1"/>
    </row>
    <row r="627" spans="1:160" ht="17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28"/>
      <c r="CU627" s="28"/>
      <c r="CV627" s="28"/>
      <c r="CW627" s="28"/>
      <c r="CX627" s="28"/>
      <c r="CY627" s="28"/>
      <c r="CZ627" s="28"/>
      <c r="DA627" s="28"/>
      <c r="DB627" s="28"/>
      <c r="DC627" s="28"/>
      <c r="DD627" s="28"/>
      <c r="DE627" s="28"/>
      <c r="DF627" s="28"/>
      <c r="DG627" s="28"/>
      <c r="DH627" s="28"/>
      <c r="DI627" s="28"/>
      <c r="DJ627" s="28"/>
      <c r="DK627" s="28"/>
      <c r="DL627" s="28"/>
      <c r="DM627" s="28"/>
      <c r="DN627" s="28"/>
      <c r="DO627" s="28"/>
      <c r="DP627" s="28"/>
      <c r="DQ627" s="28"/>
      <c r="DR627" s="28"/>
      <c r="DS627" s="28"/>
      <c r="DT627" s="28"/>
      <c r="DU627" s="28"/>
      <c r="DV627" s="28"/>
      <c r="DW627" s="28"/>
      <c r="DX627" s="28"/>
      <c r="DY627" s="28"/>
      <c r="DZ627" s="28"/>
      <c r="EA627" s="28"/>
      <c r="EB627" s="28"/>
      <c r="EC627" s="28"/>
      <c r="ED627" s="28"/>
      <c r="EE627" s="28"/>
      <c r="EF627" s="28"/>
      <c r="EG627" s="28"/>
      <c r="EH627" s="28"/>
      <c r="EI627" s="28"/>
      <c r="EJ627" s="28"/>
      <c r="EK627" s="28"/>
      <c r="EL627" s="28"/>
      <c r="EM627" s="28"/>
      <c r="EN627" s="28"/>
      <c r="EO627" s="28"/>
      <c r="EP627" s="28"/>
      <c r="EQ627" s="28"/>
      <c r="ER627" s="28"/>
      <c r="ES627" s="28"/>
      <c r="ET627" s="28"/>
      <c r="EU627" s="28"/>
      <c r="EV627" s="28"/>
      <c r="EW627" s="28"/>
      <c r="EX627" s="28"/>
      <c r="EY627" s="28"/>
      <c r="EZ627" s="28"/>
      <c r="FA627" s="28"/>
      <c r="FB627" s="1"/>
      <c r="FC627" s="1"/>
      <c r="FD627" s="1"/>
    </row>
    <row r="628" spans="1:160" ht="17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/>
      <c r="BZ628" s="28"/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  <c r="CS628" s="28"/>
      <c r="CT628" s="28"/>
      <c r="CU628" s="28"/>
      <c r="CV628" s="28"/>
      <c r="CW628" s="28"/>
      <c r="CX628" s="28"/>
      <c r="CY628" s="28"/>
      <c r="CZ628" s="28"/>
      <c r="DA628" s="28"/>
      <c r="DB628" s="28"/>
      <c r="DC628" s="28"/>
      <c r="DD628" s="28"/>
      <c r="DE628" s="28"/>
      <c r="DF628" s="28"/>
      <c r="DG628" s="28"/>
      <c r="DH628" s="28"/>
      <c r="DI628" s="28"/>
      <c r="DJ628" s="28"/>
      <c r="DK628" s="28"/>
      <c r="DL628" s="28"/>
      <c r="DM628" s="28"/>
      <c r="DN628" s="28"/>
      <c r="DO628" s="28"/>
      <c r="DP628" s="28"/>
      <c r="DQ628" s="28"/>
      <c r="DR628" s="28"/>
      <c r="DS628" s="28"/>
      <c r="DT628" s="28"/>
      <c r="DU628" s="28"/>
      <c r="DV628" s="28"/>
      <c r="DW628" s="28"/>
      <c r="DX628" s="28"/>
      <c r="DY628" s="28"/>
      <c r="DZ628" s="28"/>
      <c r="EA628" s="28"/>
      <c r="EB628" s="28"/>
      <c r="EC628" s="28"/>
      <c r="ED628" s="28"/>
      <c r="EE628" s="28"/>
      <c r="EF628" s="28"/>
      <c r="EG628" s="28"/>
      <c r="EH628" s="28"/>
      <c r="EI628" s="28"/>
      <c r="EJ628" s="28"/>
      <c r="EK628" s="28"/>
      <c r="EL628" s="28"/>
      <c r="EM628" s="28"/>
      <c r="EN628" s="28"/>
      <c r="EO628" s="28"/>
      <c r="EP628" s="28"/>
      <c r="EQ628" s="28"/>
      <c r="ER628" s="28"/>
      <c r="ES628" s="28"/>
      <c r="ET628" s="28"/>
      <c r="EU628" s="28"/>
      <c r="EV628" s="28"/>
      <c r="EW628" s="28"/>
      <c r="EX628" s="28"/>
      <c r="EY628" s="28"/>
      <c r="EZ628" s="28"/>
      <c r="FA628" s="28"/>
      <c r="FB628" s="1"/>
      <c r="FC628" s="1"/>
      <c r="FD628" s="1"/>
    </row>
    <row r="629" spans="1:160" ht="17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28"/>
      <c r="DH629" s="28"/>
      <c r="DI629" s="28"/>
      <c r="DJ629" s="28"/>
      <c r="DK629" s="28"/>
      <c r="DL629" s="28"/>
      <c r="DM629" s="28"/>
      <c r="DN629" s="28"/>
      <c r="DO629" s="28"/>
      <c r="DP629" s="28"/>
      <c r="DQ629" s="28"/>
      <c r="DR629" s="28"/>
      <c r="DS629" s="28"/>
      <c r="DT629" s="28"/>
      <c r="DU629" s="28"/>
      <c r="DV629" s="28"/>
      <c r="DW629" s="28"/>
      <c r="DX629" s="28"/>
      <c r="DY629" s="28"/>
      <c r="DZ629" s="28"/>
      <c r="EA629" s="28"/>
      <c r="EB629" s="28"/>
      <c r="EC629" s="28"/>
      <c r="ED629" s="28"/>
      <c r="EE629" s="28"/>
      <c r="EF629" s="28"/>
      <c r="EG629" s="28"/>
      <c r="EH629" s="28"/>
      <c r="EI629" s="28"/>
      <c r="EJ629" s="28"/>
      <c r="EK629" s="28"/>
      <c r="EL629" s="28"/>
      <c r="EM629" s="28"/>
      <c r="EN629" s="28"/>
      <c r="EO629" s="28"/>
      <c r="EP629" s="28"/>
      <c r="EQ629" s="28"/>
      <c r="ER629" s="28"/>
      <c r="ES629" s="28"/>
      <c r="ET629" s="28"/>
      <c r="EU629" s="28"/>
      <c r="EV629" s="28"/>
      <c r="EW629" s="28"/>
      <c r="EX629" s="28"/>
      <c r="EY629" s="28"/>
      <c r="EZ629" s="28"/>
      <c r="FA629" s="28"/>
      <c r="FB629" s="1"/>
      <c r="FC629" s="1"/>
      <c r="FD629" s="1"/>
    </row>
    <row r="630" spans="1:160" ht="17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  <c r="BZ630" s="28"/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  <c r="CS630" s="28"/>
      <c r="CT630" s="28"/>
      <c r="CU630" s="28"/>
      <c r="CV630" s="28"/>
      <c r="CW630" s="28"/>
      <c r="CX630" s="28"/>
      <c r="CY630" s="28"/>
      <c r="CZ630" s="28"/>
      <c r="DA630" s="28"/>
      <c r="DB630" s="28"/>
      <c r="DC630" s="28"/>
      <c r="DD630" s="28"/>
      <c r="DE630" s="28"/>
      <c r="DF630" s="28"/>
      <c r="DG630" s="28"/>
      <c r="DH630" s="28"/>
      <c r="DI630" s="28"/>
      <c r="DJ630" s="28"/>
      <c r="DK630" s="28"/>
      <c r="DL630" s="28"/>
      <c r="DM630" s="28"/>
      <c r="DN630" s="28"/>
      <c r="DO630" s="28"/>
      <c r="DP630" s="28"/>
      <c r="DQ630" s="28"/>
      <c r="DR630" s="28"/>
      <c r="DS630" s="28"/>
      <c r="DT630" s="28"/>
      <c r="DU630" s="28"/>
      <c r="DV630" s="28"/>
      <c r="DW630" s="28"/>
      <c r="DX630" s="28"/>
      <c r="DY630" s="28"/>
      <c r="DZ630" s="28"/>
      <c r="EA630" s="28"/>
      <c r="EB630" s="28"/>
      <c r="EC630" s="28"/>
      <c r="ED630" s="28"/>
      <c r="EE630" s="28"/>
      <c r="EF630" s="28"/>
      <c r="EG630" s="28"/>
      <c r="EH630" s="28"/>
      <c r="EI630" s="28"/>
      <c r="EJ630" s="28"/>
      <c r="EK630" s="28"/>
      <c r="EL630" s="28"/>
      <c r="EM630" s="28"/>
      <c r="EN630" s="28"/>
      <c r="EO630" s="28"/>
      <c r="EP630" s="28"/>
      <c r="EQ630" s="28"/>
      <c r="ER630" s="28"/>
      <c r="ES630" s="28"/>
      <c r="ET630" s="28"/>
      <c r="EU630" s="28"/>
      <c r="EV630" s="28"/>
      <c r="EW630" s="28"/>
      <c r="EX630" s="28"/>
      <c r="EY630" s="28"/>
      <c r="EZ630" s="28"/>
      <c r="FA630" s="28"/>
      <c r="FB630" s="1"/>
      <c r="FC630" s="1"/>
      <c r="FD630" s="1"/>
    </row>
    <row r="631" spans="1:160" ht="17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  <c r="BY631" s="28"/>
      <c r="BZ631" s="28"/>
      <c r="CA631" s="28"/>
      <c r="CB631" s="28"/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  <c r="CS631" s="28"/>
      <c r="CT631" s="28"/>
      <c r="CU631" s="28"/>
      <c r="CV631" s="28"/>
      <c r="CW631" s="28"/>
      <c r="CX631" s="28"/>
      <c r="CY631" s="28"/>
      <c r="CZ631" s="28"/>
      <c r="DA631" s="28"/>
      <c r="DB631" s="28"/>
      <c r="DC631" s="28"/>
      <c r="DD631" s="28"/>
      <c r="DE631" s="28"/>
      <c r="DF631" s="28"/>
      <c r="DG631" s="28"/>
      <c r="DH631" s="28"/>
      <c r="DI631" s="28"/>
      <c r="DJ631" s="28"/>
      <c r="DK631" s="28"/>
      <c r="DL631" s="28"/>
      <c r="DM631" s="28"/>
      <c r="DN631" s="28"/>
      <c r="DO631" s="28"/>
      <c r="DP631" s="28"/>
      <c r="DQ631" s="28"/>
      <c r="DR631" s="28"/>
      <c r="DS631" s="28"/>
      <c r="DT631" s="28"/>
      <c r="DU631" s="28"/>
      <c r="DV631" s="28"/>
      <c r="DW631" s="28"/>
      <c r="DX631" s="28"/>
      <c r="DY631" s="28"/>
      <c r="DZ631" s="28"/>
      <c r="EA631" s="28"/>
      <c r="EB631" s="28"/>
      <c r="EC631" s="28"/>
      <c r="ED631" s="28"/>
      <c r="EE631" s="28"/>
      <c r="EF631" s="28"/>
      <c r="EG631" s="28"/>
      <c r="EH631" s="28"/>
      <c r="EI631" s="28"/>
      <c r="EJ631" s="28"/>
      <c r="EK631" s="28"/>
      <c r="EL631" s="28"/>
      <c r="EM631" s="28"/>
      <c r="EN631" s="28"/>
      <c r="EO631" s="28"/>
      <c r="EP631" s="28"/>
      <c r="EQ631" s="28"/>
      <c r="ER631" s="28"/>
      <c r="ES631" s="28"/>
      <c r="ET631" s="28"/>
      <c r="EU631" s="28"/>
      <c r="EV631" s="28"/>
      <c r="EW631" s="28"/>
      <c r="EX631" s="28"/>
      <c r="EY631" s="28"/>
      <c r="EZ631" s="28"/>
      <c r="FA631" s="28"/>
      <c r="FB631" s="1"/>
      <c r="FC631" s="1"/>
      <c r="FD631" s="1"/>
    </row>
    <row r="632" spans="1:160" ht="17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  <c r="CS632" s="28"/>
      <c r="CT632" s="28"/>
      <c r="CU632" s="28"/>
      <c r="CV632" s="28"/>
      <c r="CW632" s="28"/>
      <c r="CX632" s="28"/>
      <c r="CY632" s="28"/>
      <c r="CZ632" s="28"/>
      <c r="DA632" s="28"/>
      <c r="DB632" s="28"/>
      <c r="DC632" s="28"/>
      <c r="DD632" s="28"/>
      <c r="DE632" s="28"/>
      <c r="DF632" s="28"/>
      <c r="DG632" s="28"/>
      <c r="DH632" s="28"/>
      <c r="DI632" s="28"/>
      <c r="DJ632" s="28"/>
      <c r="DK632" s="28"/>
      <c r="DL632" s="28"/>
      <c r="DM632" s="28"/>
      <c r="DN632" s="28"/>
      <c r="DO632" s="28"/>
      <c r="DP632" s="28"/>
      <c r="DQ632" s="28"/>
      <c r="DR632" s="28"/>
      <c r="DS632" s="28"/>
      <c r="DT632" s="28"/>
      <c r="DU632" s="28"/>
      <c r="DV632" s="28"/>
      <c r="DW632" s="28"/>
      <c r="DX632" s="28"/>
      <c r="DY632" s="28"/>
      <c r="DZ632" s="28"/>
      <c r="EA632" s="28"/>
      <c r="EB632" s="28"/>
      <c r="EC632" s="28"/>
      <c r="ED632" s="28"/>
      <c r="EE632" s="28"/>
      <c r="EF632" s="28"/>
      <c r="EG632" s="28"/>
      <c r="EH632" s="28"/>
      <c r="EI632" s="28"/>
      <c r="EJ632" s="28"/>
      <c r="EK632" s="28"/>
      <c r="EL632" s="28"/>
      <c r="EM632" s="28"/>
      <c r="EN632" s="28"/>
      <c r="EO632" s="28"/>
      <c r="EP632" s="28"/>
      <c r="EQ632" s="28"/>
      <c r="ER632" s="28"/>
      <c r="ES632" s="28"/>
      <c r="ET632" s="28"/>
      <c r="EU632" s="28"/>
      <c r="EV632" s="28"/>
      <c r="EW632" s="28"/>
      <c r="EX632" s="28"/>
      <c r="EY632" s="28"/>
      <c r="EZ632" s="28"/>
      <c r="FA632" s="28"/>
      <c r="FB632" s="1"/>
      <c r="FC632" s="1"/>
      <c r="FD632" s="1"/>
    </row>
    <row r="633" spans="1:160" ht="17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  <c r="BY633" s="28"/>
      <c r="BZ633" s="28"/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  <c r="CS633" s="28"/>
      <c r="CT633" s="28"/>
      <c r="CU633" s="28"/>
      <c r="CV633" s="28"/>
      <c r="CW633" s="28"/>
      <c r="CX633" s="28"/>
      <c r="CY633" s="28"/>
      <c r="CZ633" s="28"/>
      <c r="DA633" s="28"/>
      <c r="DB633" s="28"/>
      <c r="DC633" s="28"/>
      <c r="DD633" s="28"/>
      <c r="DE633" s="28"/>
      <c r="DF633" s="28"/>
      <c r="DG633" s="28"/>
      <c r="DH633" s="28"/>
      <c r="DI633" s="28"/>
      <c r="DJ633" s="28"/>
      <c r="DK633" s="28"/>
      <c r="DL633" s="28"/>
      <c r="DM633" s="28"/>
      <c r="DN633" s="28"/>
      <c r="DO633" s="28"/>
      <c r="DP633" s="28"/>
      <c r="DQ633" s="28"/>
      <c r="DR633" s="28"/>
      <c r="DS633" s="28"/>
      <c r="DT633" s="28"/>
      <c r="DU633" s="28"/>
      <c r="DV633" s="28"/>
      <c r="DW633" s="28"/>
      <c r="DX633" s="28"/>
      <c r="DY633" s="28"/>
      <c r="DZ633" s="28"/>
      <c r="EA633" s="28"/>
      <c r="EB633" s="28"/>
      <c r="EC633" s="28"/>
      <c r="ED633" s="28"/>
      <c r="EE633" s="28"/>
      <c r="EF633" s="28"/>
      <c r="EG633" s="28"/>
      <c r="EH633" s="28"/>
      <c r="EI633" s="28"/>
      <c r="EJ633" s="28"/>
      <c r="EK633" s="28"/>
      <c r="EL633" s="28"/>
      <c r="EM633" s="28"/>
      <c r="EN633" s="28"/>
      <c r="EO633" s="28"/>
      <c r="EP633" s="28"/>
      <c r="EQ633" s="28"/>
      <c r="ER633" s="28"/>
      <c r="ES633" s="28"/>
      <c r="ET633" s="28"/>
      <c r="EU633" s="28"/>
      <c r="EV633" s="28"/>
      <c r="EW633" s="28"/>
      <c r="EX633" s="28"/>
      <c r="EY633" s="28"/>
      <c r="EZ633" s="28"/>
      <c r="FA633" s="28"/>
      <c r="FB633" s="1"/>
      <c r="FC633" s="1"/>
      <c r="FD633" s="1"/>
    </row>
    <row r="634" spans="1:160" ht="17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  <c r="BP634" s="28"/>
      <c r="BQ634" s="28"/>
      <c r="BR634" s="28"/>
      <c r="BS634" s="28"/>
      <c r="BT634" s="28"/>
      <c r="BU634" s="28"/>
      <c r="BV634" s="28"/>
      <c r="BW634" s="28"/>
      <c r="BX634" s="28"/>
      <c r="BY634" s="28"/>
      <c r="BZ634" s="28"/>
      <c r="CA634" s="28"/>
      <c r="CB634" s="28"/>
      <c r="CC634" s="28"/>
      <c r="CD634" s="28"/>
      <c r="CE634" s="28"/>
      <c r="CF634" s="28"/>
      <c r="CG634" s="28"/>
      <c r="CH634" s="28"/>
      <c r="CI634" s="28"/>
      <c r="CJ634" s="28"/>
      <c r="CK634" s="28"/>
      <c r="CL634" s="28"/>
      <c r="CM634" s="28"/>
      <c r="CN634" s="28"/>
      <c r="CO634" s="28"/>
      <c r="CP634" s="28"/>
      <c r="CQ634" s="28"/>
      <c r="CR634" s="28"/>
      <c r="CS634" s="28"/>
      <c r="CT634" s="28"/>
      <c r="CU634" s="28"/>
      <c r="CV634" s="28"/>
      <c r="CW634" s="28"/>
      <c r="CX634" s="28"/>
      <c r="CY634" s="28"/>
      <c r="CZ634" s="28"/>
      <c r="DA634" s="28"/>
      <c r="DB634" s="28"/>
      <c r="DC634" s="28"/>
      <c r="DD634" s="28"/>
      <c r="DE634" s="28"/>
      <c r="DF634" s="28"/>
      <c r="DG634" s="28"/>
      <c r="DH634" s="28"/>
      <c r="DI634" s="28"/>
      <c r="DJ634" s="28"/>
      <c r="DK634" s="28"/>
      <c r="DL634" s="28"/>
      <c r="DM634" s="28"/>
      <c r="DN634" s="28"/>
      <c r="DO634" s="28"/>
      <c r="DP634" s="28"/>
      <c r="DQ634" s="28"/>
      <c r="DR634" s="28"/>
      <c r="DS634" s="28"/>
      <c r="DT634" s="28"/>
      <c r="DU634" s="28"/>
      <c r="DV634" s="28"/>
      <c r="DW634" s="28"/>
      <c r="DX634" s="28"/>
      <c r="DY634" s="28"/>
      <c r="DZ634" s="28"/>
      <c r="EA634" s="28"/>
      <c r="EB634" s="28"/>
      <c r="EC634" s="28"/>
      <c r="ED634" s="28"/>
      <c r="EE634" s="28"/>
      <c r="EF634" s="28"/>
      <c r="EG634" s="28"/>
      <c r="EH634" s="28"/>
      <c r="EI634" s="28"/>
      <c r="EJ634" s="28"/>
      <c r="EK634" s="28"/>
      <c r="EL634" s="28"/>
      <c r="EM634" s="28"/>
      <c r="EN634" s="28"/>
      <c r="EO634" s="28"/>
      <c r="EP634" s="28"/>
      <c r="EQ634" s="28"/>
      <c r="ER634" s="28"/>
      <c r="ES634" s="28"/>
      <c r="ET634" s="28"/>
      <c r="EU634" s="28"/>
      <c r="EV634" s="28"/>
      <c r="EW634" s="28"/>
      <c r="EX634" s="28"/>
      <c r="EY634" s="28"/>
      <c r="EZ634" s="28"/>
      <c r="FA634" s="28"/>
      <c r="FB634" s="1"/>
      <c r="FC634" s="1"/>
      <c r="FD634" s="1"/>
    </row>
    <row r="635" spans="1:160" ht="17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  <c r="BY635" s="28"/>
      <c r="BZ635" s="28"/>
      <c r="CA635" s="28"/>
      <c r="CB635" s="28"/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  <c r="CS635" s="28"/>
      <c r="CT635" s="28"/>
      <c r="CU635" s="28"/>
      <c r="CV635" s="28"/>
      <c r="CW635" s="28"/>
      <c r="CX635" s="28"/>
      <c r="CY635" s="28"/>
      <c r="CZ635" s="28"/>
      <c r="DA635" s="28"/>
      <c r="DB635" s="28"/>
      <c r="DC635" s="28"/>
      <c r="DD635" s="28"/>
      <c r="DE635" s="28"/>
      <c r="DF635" s="28"/>
      <c r="DG635" s="28"/>
      <c r="DH635" s="28"/>
      <c r="DI635" s="28"/>
      <c r="DJ635" s="28"/>
      <c r="DK635" s="28"/>
      <c r="DL635" s="28"/>
      <c r="DM635" s="28"/>
      <c r="DN635" s="28"/>
      <c r="DO635" s="28"/>
      <c r="DP635" s="28"/>
      <c r="DQ635" s="28"/>
      <c r="DR635" s="28"/>
      <c r="DS635" s="28"/>
      <c r="DT635" s="28"/>
      <c r="DU635" s="28"/>
      <c r="DV635" s="28"/>
      <c r="DW635" s="28"/>
      <c r="DX635" s="28"/>
      <c r="DY635" s="28"/>
      <c r="DZ635" s="28"/>
      <c r="EA635" s="28"/>
      <c r="EB635" s="28"/>
      <c r="EC635" s="28"/>
      <c r="ED635" s="28"/>
      <c r="EE635" s="28"/>
      <c r="EF635" s="28"/>
      <c r="EG635" s="28"/>
      <c r="EH635" s="28"/>
      <c r="EI635" s="28"/>
      <c r="EJ635" s="28"/>
      <c r="EK635" s="28"/>
      <c r="EL635" s="28"/>
      <c r="EM635" s="28"/>
      <c r="EN635" s="28"/>
      <c r="EO635" s="28"/>
      <c r="EP635" s="28"/>
      <c r="EQ635" s="28"/>
      <c r="ER635" s="28"/>
      <c r="ES635" s="28"/>
      <c r="ET635" s="28"/>
      <c r="EU635" s="28"/>
      <c r="EV635" s="28"/>
      <c r="EW635" s="28"/>
      <c r="EX635" s="28"/>
      <c r="EY635" s="28"/>
      <c r="EZ635" s="28"/>
      <c r="FA635" s="28"/>
      <c r="FB635" s="1"/>
      <c r="FC635" s="1"/>
      <c r="FD635" s="1"/>
    </row>
    <row r="636" spans="1:160" ht="17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  <c r="BP636" s="28"/>
      <c r="BQ636" s="28"/>
      <c r="BR636" s="28"/>
      <c r="BS636" s="28"/>
      <c r="BT636" s="28"/>
      <c r="BU636" s="28"/>
      <c r="BV636" s="28"/>
      <c r="BW636" s="28"/>
      <c r="BX636" s="28"/>
      <c r="BY636" s="28"/>
      <c r="BZ636" s="28"/>
      <c r="CA636" s="28"/>
      <c r="CB636" s="28"/>
      <c r="CC636" s="28"/>
      <c r="CD636" s="28"/>
      <c r="CE636" s="28"/>
      <c r="CF636" s="28"/>
      <c r="CG636" s="28"/>
      <c r="CH636" s="28"/>
      <c r="CI636" s="28"/>
      <c r="CJ636" s="28"/>
      <c r="CK636" s="28"/>
      <c r="CL636" s="28"/>
      <c r="CM636" s="28"/>
      <c r="CN636" s="28"/>
      <c r="CO636" s="28"/>
      <c r="CP636" s="28"/>
      <c r="CQ636" s="28"/>
      <c r="CR636" s="28"/>
      <c r="CS636" s="28"/>
      <c r="CT636" s="28"/>
      <c r="CU636" s="28"/>
      <c r="CV636" s="28"/>
      <c r="CW636" s="28"/>
      <c r="CX636" s="28"/>
      <c r="CY636" s="28"/>
      <c r="CZ636" s="28"/>
      <c r="DA636" s="28"/>
      <c r="DB636" s="28"/>
      <c r="DC636" s="28"/>
      <c r="DD636" s="28"/>
      <c r="DE636" s="28"/>
      <c r="DF636" s="28"/>
      <c r="DG636" s="28"/>
      <c r="DH636" s="28"/>
      <c r="DI636" s="28"/>
      <c r="DJ636" s="28"/>
      <c r="DK636" s="28"/>
      <c r="DL636" s="28"/>
      <c r="DM636" s="28"/>
      <c r="DN636" s="28"/>
      <c r="DO636" s="28"/>
      <c r="DP636" s="28"/>
      <c r="DQ636" s="28"/>
      <c r="DR636" s="28"/>
      <c r="DS636" s="28"/>
      <c r="DT636" s="28"/>
      <c r="DU636" s="28"/>
      <c r="DV636" s="28"/>
      <c r="DW636" s="28"/>
      <c r="DX636" s="28"/>
      <c r="DY636" s="28"/>
      <c r="DZ636" s="28"/>
      <c r="EA636" s="28"/>
      <c r="EB636" s="28"/>
      <c r="EC636" s="28"/>
      <c r="ED636" s="28"/>
      <c r="EE636" s="28"/>
      <c r="EF636" s="28"/>
      <c r="EG636" s="28"/>
      <c r="EH636" s="28"/>
      <c r="EI636" s="28"/>
      <c r="EJ636" s="28"/>
      <c r="EK636" s="28"/>
      <c r="EL636" s="28"/>
      <c r="EM636" s="28"/>
      <c r="EN636" s="28"/>
      <c r="EO636" s="28"/>
      <c r="EP636" s="28"/>
      <c r="EQ636" s="28"/>
      <c r="ER636" s="28"/>
      <c r="ES636" s="28"/>
      <c r="ET636" s="28"/>
      <c r="EU636" s="28"/>
      <c r="EV636" s="28"/>
      <c r="EW636" s="28"/>
      <c r="EX636" s="28"/>
      <c r="EY636" s="28"/>
      <c r="EZ636" s="28"/>
      <c r="FA636" s="28"/>
      <c r="FB636" s="1"/>
      <c r="FC636" s="1"/>
      <c r="FD636" s="1"/>
    </row>
    <row r="637" spans="1:160" ht="17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28"/>
      <c r="CU637" s="28"/>
      <c r="CV637" s="28"/>
      <c r="CW637" s="28"/>
      <c r="CX637" s="28"/>
      <c r="CY637" s="28"/>
      <c r="CZ637" s="28"/>
      <c r="DA637" s="28"/>
      <c r="DB637" s="28"/>
      <c r="DC637" s="28"/>
      <c r="DD637" s="28"/>
      <c r="DE637" s="28"/>
      <c r="DF637" s="28"/>
      <c r="DG637" s="28"/>
      <c r="DH637" s="28"/>
      <c r="DI637" s="28"/>
      <c r="DJ637" s="28"/>
      <c r="DK637" s="28"/>
      <c r="DL637" s="28"/>
      <c r="DM637" s="28"/>
      <c r="DN637" s="28"/>
      <c r="DO637" s="28"/>
      <c r="DP637" s="28"/>
      <c r="DQ637" s="28"/>
      <c r="DR637" s="28"/>
      <c r="DS637" s="28"/>
      <c r="DT637" s="28"/>
      <c r="DU637" s="28"/>
      <c r="DV637" s="28"/>
      <c r="DW637" s="28"/>
      <c r="DX637" s="28"/>
      <c r="DY637" s="28"/>
      <c r="DZ637" s="28"/>
      <c r="EA637" s="28"/>
      <c r="EB637" s="28"/>
      <c r="EC637" s="28"/>
      <c r="ED637" s="28"/>
      <c r="EE637" s="28"/>
      <c r="EF637" s="28"/>
      <c r="EG637" s="28"/>
      <c r="EH637" s="28"/>
      <c r="EI637" s="28"/>
      <c r="EJ637" s="28"/>
      <c r="EK637" s="28"/>
      <c r="EL637" s="28"/>
      <c r="EM637" s="28"/>
      <c r="EN637" s="28"/>
      <c r="EO637" s="28"/>
      <c r="EP637" s="28"/>
      <c r="EQ637" s="28"/>
      <c r="ER637" s="28"/>
      <c r="ES637" s="28"/>
      <c r="ET637" s="28"/>
      <c r="EU637" s="28"/>
      <c r="EV637" s="28"/>
      <c r="EW637" s="28"/>
      <c r="EX637" s="28"/>
      <c r="EY637" s="28"/>
      <c r="EZ637" s="28"/>
      <c r="FA637" s="28"/>
      <c r="FB637" s="1"/>
      <c r="FC637" s="1"/>
      <c r="FD637" s="1"/>
    </row>
    <row r="638" spans="1:160" ht="17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  <c r="CS638" s="28"/>
      <c r="CT638" s="28"/>
      <c r="CU638" s="28"/>
      <c r="CV638" s="28"/>
      <c r="CW638" s="28"/>
      <c r="CX638" s="28"/>
      <c r="CY638" s="28"/>
      <c r="CZ638" s="28"/>
      <c r="DA638" s="28"/>
      <c r="DB638" s="28"/>
      <c r="DC638" s="28"/>
      <c r="DD638" s="28"/>
      <c r="DE638" s="28"/>
      <c r="DF638" s="28"/>
      <c r="DG638" s="28"/>
      <c r="DH638" s="28"/>
      <c r="DI638" s="28"/>
      <c r="DJ638" s="28"/>
      <c r="DK638" s="28"/>
      <c r="DL638" s="28"/>
      <c r="DM638" s="28"/>
      <c r="DN638" s="28"/>
      <c r="DO638" s="28"/>
      <c r="DP638" s="28"/>
      <c r="DQ638" s="28"/>
      <c r="DR638" s="28"/>
      <c r="DS638" s="28"/>
      <c r="DT638" s="28"/>
      <c r="DU638" s="28"/>
      <c r="DV638" s="28"/>
      <c r="DW638" s="28"/>
      <c r="DX638" s="28"/>
      <c r="DY638" s="28"/>
      <c r="DZ638" s="28"/>
      <c r="EA638" s="28"/>
      <c r="EB638" s="28"/>
      <c r="EC638" s="28"/>
      <c r="ED638" s="28"/>
      <c r="EE638" s="28"/>
      <c r="EF638" s="28"/>
      <c r="EG638" s="28"/>
      <c r="EH638" s="28"/>
      <c r="EI638" s="28"/>
      <c r="EJ638" s="28"/>
      <c r="EK638" s="28"/>
      <c r="EL638" s="28"/>
      <c r="EM638" s="28"/>
      <c r="EN638" s="28"/>
      <c r="EO638" s="28"/>
      <c r="EP638" s="28"/>
      <c r="EQ638" s="28"/>
      <c r="ER638" s="28"/>
      <c r="ES638" s="28"/>
      <c r="ET638" s="28"/>
      <c r="EU638" s="28"/>
      <c r="EV638" s="28"/>
      <c r="EW638" s="28"/>
      <c r="EX638" s="28"/>
      <c r="EY638" s="28"/>
      <c r="EZ638" s="28"/>
      <c r="FA638" s="28"/>
      <c r="FB638" s="1"/>
      <c r="FC638" s="1"/>
      <c r="FD638" s="1"/>
    </row>
    <row r="639" spans="1:160" ht="17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28"/>
      <c r="CU639" s="28"/>
      <c r="CV639" s="28"/>
      <c r="CW639" s="28"/>
      <c r="CX639" s="28"/>
      <c r="CY639" s="28"/>
      <c r="CZ639" s="28"/>
      <c r="DA639" s="28"/>
      <c r="DB639" s="28"/>
      <c r="DC639" s="28"/>
      <c r="DD639" s="28"/>
      <c r="DE639" s="28"/>
      <c r="DF639" s="28"/>
      <c r="DG639" s="28"/>
      <c r="DH639" s="28"/>
      <c r="DI639" s="28"/>
      <c r="DJ639" s="28"/>
      <c r="DK639" s="28"/>
      <c r="DL639" s="28"/>
      <c r="DM639" s="28"/>
      <c r="DN639" s="28"/>
      <c r="DO639" s="28"/>
      <c r="DP639" s="28"/>
      <c r="DQ639" s="28"/>
      <c r="DR639" s="28"/>
      <c r="DS639" s="28"/>
      <c r="DT639" s="28"/>
      <c r="DU639" s="28"/>
      <c r="DV639" s="28"/>
      <c r="DW639" s="28"/>
      <c r="DX639" s="28"/>
      <c r="DY639" s="28"/>
      <c r="DZ639" s="28"/>
      <c r="EA639" s="28"/>
      <c r="EB639" s="28"/>
      <c r="EC639" s="28"/>
      <c r="ED639" s="28"/>
      <c r="EE639" s="28"/>
      <c r="EF639" s="28"/>
      <c r="EG639" s="28"/>
      <c r="EH639" s="28"/>
      <c r="EI639" s="28"/>
      <c r="EJ639" s="28"/>
      <c r="EK639" s="28"/>
      <c r="EL639" s="28"/>
      <c r="EM639" s="28"/>
      <c r="EN639" s="28"/>
      <c r="EO639" s="28"/>
      <c r="EP639" s="28"/>
      <c r="EQ639" s="28"/>
      <c r="ER639" s="28"/>
      <c r="ES639" s="28"/>
      <c r="ET639" s="28"/>
      <c r="EU639" s="28"/>
      <c r="EV639" s="28"/>
      <c r="EW639" s="28"/>
      <c r="EX639" s="28"/>
      <c r="EY639" s="28"/>
      <c r="EZ639" s="28"/>
      <c r="FA639" s="28"/>
      <c r="FB639" s="1"/>
      <c r="FC639" s="1"/>
      <c r="FD639" s="1"/>
    </row>
    <row r="640" spans="1:160" ht="17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  <c r="BV640" s="28"/>
      <c r="BW640" s="28"/>
      <c r="BX640" s="28"/>
      <c r="BY640" s="28"/>
      <c r="BZ640" s="28"/>
      <c r="CA640" s="28"/>
      <c r="CB640" s="28"/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  <c r="CN640" s="28"/>
      <c r="CO640" s="28"/>
      <c r="CP640" s="28"/>
      <c r="CQ640" s="28"/>
      <c r="CR640" s="28"/>
      <c r="CS640" s="28"/>
      <c r="CT640" s="28"/>
      <c r="CU640" s="28"/>
      <c r="CV640" s="28"/>
      <c r="CW640" s="28"/>
      <c r="CX640" s="28"/>
      <c r="CY640" s="28"/>
      <c r="CZ640" s="28"/>
      <c r="DA640" s="28"/>
      <c r="DB640" s="28"/>
      <c r="DC640" s="28"/>
      <c r="DD640" s="28"/>
      <c r="DE640" s="28"/>
      <c r="DF640" s="28"/>
      <c r="DG640" s="28"/>
      <c r="DH640" s="28"/>
      <c r="DI640" s="28"/>
      <c r="DJ640" s="28"/>
      <c r="DK640" s="28"/>
      <c r="DL640" s="28"/>
      <c r="DM640" s="28"/>
      <c r="DN640" s="28"/>
      <c r="DO640" s="28"/>
      <c r="DP640" s="28"/>
      <c r="DQ640" s="28"/>
      <c r="DR640" s="28"/>
      <c r="DS640" s="28"/>
      <c r="DT640" s="28"/>
      <c r="DU640" s="28"/>
      <c r="DV640" s="28"/>
      <c r="DW640" s="28"/>
      <c r="DX640" s="28"/>
      <c r="DY640" s="28"/>
      <c r="DZ640" s="28"/>
      <c r="EA640" s="28"/>
      <c r="EB640" s="28"/>
      <c r="EC640" s="28"/>
      <c r="ED640" s="28"/>
      <c r="EE640" s="28"/>
      <c r="EF640" s="28"/>
      <c r="EG640" s="28"/>
      <c r="EH640" s="28"/>
      <c r="EI640" s="28"/>
      <c r="EJ640" s="28"/>
      <c r="EK640" s="28"/>
      <c r="EL640" s="28"/>
      <c r="EM640" s="28"/>
      <c r="EN640" s="28"/>
      <c r="EO640" s="28"/>
      <c r="EP640" s="28"/>
      <c r="EQ640" s="28"/>
      <c r="ER640" s="28"/>
      <c r="ES640" s="28"/>
      <c r="ET640" s="28"/>
      <c r="EU640" s="28"/>
      <c r="EV640" s="28"/>
      <c r="EW640" s="28"/>
      <c r="EX640" s="28"/>
      <c r="EY640" s="28"/>
      <c r="EZ640" s="28"/>
      <c r="FA640" s="28"/>
      <c r="FB640" s="1"/>
      <c r="FC640" s="1"/>
      <c r="FD640" s="1"/>
    </row>
    <row r="641" spans="1:160" ht="17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/>
      <c r="BX641" s="28"/>
      <c r="BY641" s="28"/>
      <c r="BZ641" s="28"/>
      <c r="CA641" s="28"/>
      <c r="CB641" s="28"/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  <c r="CS641" s="28"/>
      <c r="CT641" s="28"/>
      <c r="CU641" s="28"/>
      <c r="CV641" s="28"/>
      <c r="CW641" s="28"/>
      <c r="CX641" s="28"/>
      <c r="CY641" s="28"/>
      <c r="CZ641" s="28"/>
      <c r="DA641" s="28"/>
      <c r="DB641" s="28"/>
      <c r="DC641" s="28"/>
      <c r="DD641" s="28"/>
      <c r="DE641" s="28"/>
      <c r="DF641" s="28"/>
      <c r="DG641" s="28"/>
      <c r="DH641" s="28"/>
      <c r="DI641" s="28"/>
      <c r="DJ641" s="28"/>
      <c r="DK641" s="28"/>
      <c r="DL641" s="28"/>
      <c r="DM641" s="28"/>
      <c r="DN641" s="28"/>
      <c r="DO641" s="28"/>
      <c r="DP641" s="28"/>
      <c r="DQ641" s="28"/>
      <c r="DR641" s="28"/>
      <c r="DS641" s="28"/>
      <c r="DT641" s="28"/>
      <c r="DU641" s="28"/>
      <c r="DV641" s="28"/>
      <c r="DW641" s="28"/>
      <c r="DX641" s="28"/>
      <c r="DY641" s="28"/>
      <c r="DZ641" s="28"/>
      <c r="EA641" s="28"/>
      <c r="EB641" s="28"/>
      <c r="EC641" s="28"/>
      <c r="ED641" s="28"/>
      <c r="EE641" s="28"/>
      <c r="EF641" s="28"/>
      <c r="EG641" s="28"/>
      <c r="EH641" s="28"/>
      <c r="EI641" s="28"/>
      <c r="EJ641" s="28"/>
      <c r="EK641" s="28"/>
      <c r="EL641" s="28"/>
      <c r="EM641" s="28"/>
      <c r="EN641" s="28"/>
      <c r="EO641" s="28"/>
      <c r="EP641" s="28"/>
      <c r="EQ641" s="28"/>
      <c r="ER641" s="28"/>
      <c r="ES641" s="28"/>
      <c r="ET641" s="28"/>
      <c r="EU641" s="28"/>
      <c r="EV641" s="28"/>
      <c r="EW641" s="28"/>
      <c r="EX641" s="28"/>
      <c r="EY641" s="28"/>
      <c r="EZ641" s="28"/>
      <c r="FA641" s="28"/>
      <c r="FB641" s="1"/>
      <c r="FC641" s="1"/>
      <c r="FD641" s="1"/>
    </row>
    <row r="642" spans="1:160" ht="17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  <c r="BP642" s="28"/>
      <c r="BQ642" s="28"/>
      <c r="BR642" s="28"/>
      <c r="BS642" s="28"/>
      <c r="BT642" s="28"/>
      <c r="BU642" s="28"/>
      <c r="BV642" s="28"/>
      <c r="BW642" s="28"/>
      <c r="BX642" s="28"/>
      <c r="BY642" s="28"/>
      <c r="BZ642" s="28"/>
      <c r="CA642" s="28"/>
      <c r="CB642" s="28"/>
      <c r="CC642" s="28"/>
      <c r="CD642" s="28"/>
      <c r="CE642" s="28"/>
      <c r="CF642" s="28"/>
      <c r="CG642" s="28"/>
      <c r="CH642" s="28"/>
      <c r="CI642" s="28"/>
      <c r="CJ642" s="28"/>
      <c r="CK642" s="28"/>
      <c r="CL642" s="28"/>
      <c r="CM642" s="28"/>
      <c r="CN642" s="28"/>
      <c r="CO642" s="28"/>
      <c r="CP642" s="28"/>
      <c r="CQ642" s="28"/>
      <c r="CR642" s="28"/>
      <c r="CS642" s="28"/>
      <c r="CT642" s="28"/>
      <c r="CU642" s="28"/>
      <c r="CV642" s="28"/>
      <c r="CW642" s="28"/>
      <c r="CX642" s="28"/>
      <c r="CY642" s="28"/>
      <c r="CZ642" s="28"/>
      <c r="DA642" s="28"/>
      <c r="DB642" s="28"/>
      <c r="DC642" s="28"/>
      <c r="DD642" s="28"/>
      <c r="DE642" s="28"/>
      <c r="DF642" s="28"/>
      <c r="DG642" s="28"/>
      <c r="DH642" s="28"/>
      <c r="DI642" s="28"/>
      <c r="DJ642" s="28"/>
      <c r="DK642" s="28"/>
      <c r="DL642" s="28"/>
      <c r="DM642" s="28"/>
      <c r="DN642" s="28"/>
      <c r="DO642" s="28"/>
      <c r="DP642" s="28"/>
      <c r="DQ642" s="28"/>
      <c r="DR642" s="28"/>
      <c r="DS642" s="28"/>
      <c r="DT642" s="28"/>
      <c r="DU642" s="28"/>
      <c r="DV642" s="28"/>
      <c r="DW642" s="28"/>
      <c r="DX642" s="28"/>
      <c r="DY642" s="28"/>
      <c r="DZ642" s="28"/>
      <c r="EA642" s="28"/>
      <c r="EB642" s="28"/>
      <c r="EC642" s="28"/>
      <c r="ED642" s="28"/>
      <c r="EE642" s="28"/>
      <c r="EF642" s="28"/>
      <c r="EG642" s="28"/>
      <c r="EH642" s="28"/>
      <c r="EI642" s="28"/>
      <c r="EJ642" s="28"/>
      <c r="EK642" s="28"/>
      <c r="EL642" s="28"/>
      <c r="EM642" s="28"/>
      <c r="EN642" s="28"/>
      <c r="EO642" s="28"/>
      <c r="EP642" s="28"/>
      <c r="EQ642" s="28"/>
      <c r="ER642" s="28"/>
      <c r="ES642" s="28"/>
      <c r="ET642" s="28"/>
      <c r="EU642" s="28"/>
      <c r="EV642" s="28"/>
      <c r="EW642" s="28"/>
      <c r="EX642" s="28"/>
      <c r="EY642" s="28"/>
      <c r="EZ642" s="28"/>
      <c r="FA642" s="28"/>
      <c r="FB642" s="1"/>
      <c r="FC642" s="1"/>
      <c r="FD642" s="1"/>
    </row>
    <row r="643" spans="1:160" ht="17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  <c r="BY643" s="28"/>
      <c r="BZ643" s="28"/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  <c r="CS643" s="28"/>
      <c r="CT643" s="28"/>
      <c r="CU643" s="28"/>
      <c r="CV643" s="28"/>
      <c r="CW643" s="28"/>
      <c r="CX643" s="28"/>
      <c r="CY643" s="28"/>
      <c r="CZ643" s="28"/>
      <c r="DA643" s="28"/>
      <c r="DB643" s="28"/>
      <c r="DC643" s="28"/>
      <c r="DD643" s="28"/>
      <c r="DE643" s="28"/>
      <c r="DF643" s="28"/>
      <c r="DG643" s="28"/>
      <c r="DH643" s="28"/>
      <c r="DI643" s="28"/>
      <c r="DJ643" s="28"/>
      <c r="DK643" s="28"/>
      <c r="DL643" s="28"/>
      <c r="DM643" s="28"/>
      <c r="DN643" s="28"/>
      <c r="DO643" s="28"/>
      <c r="DP643" s="28"/>
      <c r="DQ643" s="28"/>
      <c r="DR643" s="28"/>
      <c r="DS643" s="28"/>
      <c r="DT643" s="28"/>
      <c r="DU643" s="28"/>
      <c r="DV643" s="28"/>
      <c r="DW643" s="28"/>
      <c r="DX643" s="28"/>
      <c r="DY643" s="28"/>
      <c r="DZ643" s="28"/>
      <c r="EA643" s="28"/>
      <c r="EB643" s="28"/>
      <c r="EC643" s="28"/>
      <c r="ED643" s="28"/>
      <c r="EE643" s="28"/>
      <c r="EF643" s="28"/>
      <c r="EG643" s="28"/>
      <c r="EH643" s="28"/>
      <c r="EI643" s="28"/>
      <c r="EJ643" s="28"/>
      <c r="EK643" s="28"/>
      <c r="EL643" s="28"/>
      <c r="EM643" s="28"/>
      <c r="EN643" s="28"/>
      <c r="EO643" s="28"/>
      <c r="EP643" s="28"/>
      <c r="EQ643" s="28"/>
      <c r="ER643" s="28"/>
      <c r="ES643" s="28"/>
      <c r="ET643" s="28"/>
      <c r="EU643" s="28"/>
      <c r="EV643" s="28"/>
      <c r="EW643" s="28"/>
      <c r="EX643" s="28"/>
      <c r="EY643" s="28"/>
      <c r="EZ643" s="28"/>
      <c r="FA643" s="28"/>
      <c r="FB643" s="1"/>
      <c r="FC643" s="1"/>
      <c r="FD643" s="1"/>
    </row>
    <row r="644" spans="1:160" ht="17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28"/>
      <c r="BR644" s="28"/>
      <c r="BS644" s="28"/>
      <c r="BT644" s="28"/>
      <c r="BU644" s="28"/>
      <c r="BV644" s="28"/>
      <c r="BW644" s="28"/>
      <c r="BX644" s="28"/>
      <c r="BY644" s="28"/>
      <c r="BZ644" s="28"/>
      <c r="CA644" s="28"/>
      <c r="CB644" s="28"/>
      <c r="CC644" s="28"/>
      <c r="CD644" s="28"/>
      <c r="CE644" s="28"/>
      <c r="CF644" s="28"/>
      <c r="CG644" s="28"/>
      <c r="CH644" s="28"/>
      <c r="CI644" s="28"/>
      <c r="CJ644" s="28"/>
      <c r="CK644" s="28"/>
      <c r="CL644" s="28"/>
      <c r="CM644" s="28"/>
      <c r="CN644" s="28"/>
      <c r="CO644" s="28"/>
      <c r="CP644" s="28"/>
      <c r="CQ644" s="28"/>
      <c r="CR644" s="28"/>
      <c r="CS644" s="28"/>
      <c r="CT644" s="28"/>
      <c r="CU644" s="28"/>
      <c r="CV644" s="28"/>
      <c r="CW644" s="28"/>
      <c r="CX644" s="28"/>
      <c r="CY644" s="28"/>
      <c r="CZ644" s="28"/>
      <c r="DA644" s="28"/>
      <c r="DB644" s="28"/>
      <c r="DC644" s="28"/>
      <c r="DD644" s="28"/>
      <c r="DE644" s="28"/>
      <c r="DF644" s="28"/>
      <c r="DG644" s="28"/>
      <c r="DH644" s="28"/>
      <c r="DI644" s="28"/>
      <c r="DJ644" s="28"/>
      <c r="DK644" s="28"/>
      <c r="DL644" s="28"/>
      <c r="DM644" s="28"/>
      <c r="DN644" s="28"/>
      <c r="DO644" s="28"/>
      <c r="DP644" s="28"/>
      <c r="DQ644" s="28"/>
      <c r="DR644" s="28"/>
      <c r="DS644" s="28"/>
      <c r="DT644" s="28"/>
      <c r="DU644" s="28"/>
      <c r="DV644" s="28"/>
      <c r="DW644" s="28"/>
      <c r="DX644" s="28"/>
      <c r="DY644" s="28"/>
      <c r="DZ644" s="28"/>
      <c r="EA644" s="28"/>
      <c r="EB644" s="28"/>
      <c r="EC644" s="28"/>
      <c r="ED644" s="28"/>
      <c r="EE644" s="28"/>
      <c r="EF644" s="28"/>
      <c r="EG644" s="28"/>
      <c r="EH644" s="28"/>
      <c r="EI644" s="28"/>
      <c r="EJ644" s="28"/>
      <c r="EK644" s="28"/>
      <c r="EL644" s="28"/>
      <c r="EM644" s="28"/>
      <c r="EN644" s="28"/>
      <c r="EO644" s="28"/>
      <c r="EP644" s="28"/>
      <c r="EQ644" s="28"/>
      <c r="ER644" s="28"/>
      <c r="ES644" s="28"/>
      <c r="ET644" s="28"/>
      <c r="EU644" s="28"/>
      <c r="EV644" s="28"/>
      <c r="EW644" s="28"/>
      <c r="EX644" s="28"/>
      <c r="EY644" s="28"/>
      <c r="EZ644" s="28"/>
      <c r="FA644" s="28"/>
      <c r="FB644" s="1"/>
      <c r="FC644" s="1"/>
      <c r="FD644" s="1"/>
    </row>
    <row r="645" spans="1:160" ht="17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  <c r="BV645" s="28"/>
      <c r="BW645" s="28"/>
      <c r="BX645" s="28"/>
      <c r="BY645" s="28"/>
      <c r="BZ645" s="28"/>
      <c r="CA645" s="28"/>
      <c r="CB645" s="28"/>
      <c r="CC645" s="28"/>
      <c r="CD645" s="28"/>
      <c r="CE645" s="28"/>
      <c r="CF645" s="28"/>
      <c r="CG645" s="28"/>
      <c r="CH645" s="28"/>
      <c r="CI645" s="28"/>
      <c r="CJ645" s="28"/>
      <c r="CK645" s="28"/>
      <c r="CL645" s="28"/>
      <c r="CM645" s="28"/>
      <c r="CN645" s="28"/>
      <c r="CO645" s="28"/>
      <c r="CP645" s="28"/>
      <c r="CQ645" s="28"/>
      <c r="CR645" s="28"/>
      <c r="CS645" s="28"/>
      <c r="CT645" s="28"/>
      <c r="CU645" s="28"/>
      <c r="CV645" s="28"/>
      <c r="CW645" s="28"/>
      <c r="CX645" s="28"/>
      <c r="CY645" s="28"/>
      <c r="CZ645" s="28"/>
      <c r="DA645" s="28"/>
      <c r="DB645" s="28"/>
      <c r="DC645" s="28"/>
      <c r="DD645" s="28"/>
      <c r="DE645" s="28"/>
      <c r="DF645" s="28"/>
      <c r="DG645" s="28"/>
      <c r="DH645" s="28"/>
      <c r="DI645" s="28"/>
      <c r="DJ645" s="28"/>
      <c r="DK645" s="28"/>
      <c r="DL645" s="28"/>
      <c r="DM645" s="28"/>
      <c r="DN645" s="28"/>
      <c r="DO645" s="28"/>
      <c r="DP645" s="28"/>
      <c r="DQ645" s="28"/>
      <c r="DR645" s="28"/>
      <c r="DS645" s="28"/>
      <c r="DT645" s="28"/>
      <c r="DU645" s="28"/>
      <c r="DV645" s="28"/>
      <c r="DW645" s="28"/>
      <c r="DX645" s="28"/>
      <c r="DY645" s="28"/>
      <c r="DZ645" s="28"/>
      <c r="EA645" s="28"/>
      <c r="EB645" s="28"/>
      <c r="EC645" s="28"/>
      <c r="ED645" s="28"/>
      <c r="EE645" s="28"/>
      <c r="EF645" s="28"/>
      <c r="EG645" s="28"/>
      <c r="EH645" s="28"/>
      <c r="EI645" s="28"/>
      <c r="EJ645" s="28"/>
      <c r="EK645" s="28"/>
      <c r="EL645" s="28"/>
      <c r="EM645" s="28"/>
      <c r="EN645" s="28"/>
      <c r="EO645" s="28"/>
      <c r="EP645" s="28"/>
      <c r="EQ645" s="28"/>
      <c r="ER645" s="28"/>
      <c r="ES645" s="28"/>
      <c r="ET645" s="28"/>
      <c r="EU645" s="28"/>
      <c r="EV645" s="28"/>
      <c r="EW645" s="28"/>
      <c r="EX645" s="28"/>
      <c r="EY645" s="28"/>
      <c r="EZ645" s="28"/>
      <c r="FA645" s="28"/>
      <c r="FB645" s="1"/>
      <c r="FC645" s="1"/>
      <c r="FD645" s="1"/>
    </row>
    <row r="646" spans="1:160" ht="17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  <c r="CY646" s="28"/>
      <c r="CZ646" s="28"/>
      <c r="DA646" s="28"/>
      <c r="DB646" s="28"/>
      <c r="DC646" s="28"/>
      <c r="DD646" s="28"/>
      <c r="DE646" s="28"/>
      <c r="DF646" s="28"/>
      <c r="DG646" s="28"/>
      <c r="DH646" s="28"/>
      <c r="DI646" s="28"/>
      <c r="DJ646" s="28"/>
      <c r="DK646" s="28"/>
      <c r="DL646" s="28"/>
      <c r="DM646" s="28"/>
      <c r="DN646" s="28"/>
      <c r="DO646" s="28"/>
      <c r="DP646" s="28"/>
      <c r="DQ646" s="28"/>
      <c r="DR646" s="28"/>
      <c r="DS646" s="28"/>
      <c r="DT646" s="28"/>
      <c r="DU646" s="28"/>
      <c r="DV646" s="28"/>
      <c r="DW646" s="28"/>
      <c r="DX646" s="28"/>
      <c r="DY646" s="28"/>
      <c r="DZ646" s="28"/>
      <c r="EA646" s="28"/>
      <c r="EB646" s="28"/>
      <c r="EC646" s="28"/>
      <c r="ED646" s="28"/>
      <c r="EE646" s="28"/>
      <c r="EF646" s="28"/>
      <c r="EG646" s="28"/>
      <c r="EH646" s="28"/>
      <c r="EI646" s="28"/>
      <c r="EJ646" s="28"/>
      <c r="EK646" s="28"/>
      <c r="EL646" s="28"/>
      <c r="EM646" s="28"/>
      <c r="EN646" s="28"/>
      <c r="EO646" s="28"/>
      <c r="EP646" s="28"/>
      <c r="EQ646" s="28"/>
      <c r="ER646" s="28"/>
      <c r="ES646" s="28"/>
      <c r="ET646" s="28"/>
      <c r="EU646" s="28"/>
      <c r="EV646" s="28"/>
      <c r="EW646" s="28"/>
      <c r="EX646" s="28"/>
      <c r="EY646" s="28"/>
      <c r="EZ646" s="28"/>
      <c r="FA646" s="28"/>
      <c r="FB646" s="1"/>
      <c r="FC646" s="1"/>
      <c r="FD646" s="1"/>
    </row>
    <row r="647" spans="1:160" ht="17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  <c r="CY647" s="28"/>
      <c r="CZ647" s="28"/>
      <c r="DA647" s="28"/>
      <c r="DB647" s="28"/>
      <c r="DC647" s="28"/>
      <c r="DD647" s="28"/>
      <c r="DE647" s="28"/>
      <c r="DF647" s="28"/>
      <c r="DG647" s="28"/>
      <c r="DH647" s="28"/>
      <c r="DI647" s="28"/>
      <c r="DJ647" s="28"/>
      <c r="DK647" s="28"/>
      <c r="DL647" s="28"/>
      <c r="DM647" s="28"/>
      <c r="DN647" s="28"/>
      <c r="DO647" s="28"/>
      <c r="DP647" s="28"/>
      <c r="DQ647" s="28"/>
      <c r="DR647" s="28"/>
      <c r="DS647" s="28"/>
      <c r="DT647" s="28"/>
      <c r="DU647" s="28"/>
      <c r="DV647" s="28"/>
      <c r="DW647" s="28"/>
      <c r="DX647" s="28"/>
      <c r="DY647" s="28"/>
      <c r="DZ647" s="28"/>
      <c r="EA647" s="28"/>
      <c r="EB647" s="28"/>
      <c r="EC647" s="28"/>
      <c r="ED647" s="28"/>
      <c r="EE647" s="28"/>
      <c r="EF647" s="28"/>
      <c r="EG647" s="28"/>
      <c r="EH647" s="28"/>
      <c r="EI647" s="28"/>
      <c r="EJ647" s="28"/>
      <c r="EK647" s="28"/>
      <c r="EL647" s="28"/>
      <c r="EM647" s="28"/>
      <c r="EN647" s="28"/>
      <c r="EO647" s="28"/>
      <c r="EP647" s="28"/>
      <c r="EQ647" s="28"/>
      <c r="ER647" s="28"/>
      <c r="ES647" s="28"/>
      <c r="ET647" s="28"/>
      <c r="EU647" s="28"/>
      <c r="EV647" s="28"/>
      <c r="EW647" s="28"/>
      <c r="EX647" s="28"/>
      <c r="EY647" s="28"/>
      <c r="EZ647" s="28"/>
      <c r="FA647" s="28"/>
      <c r="FB647" s="1"/>
      <c r="FC647" s="1"/>
      <c r="FD647" s="1"/>
    </row>
    <row r="648" spans="1:160" ht="17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  <c r="CU648" s="28"/>
      <c r="CV648" s="28"/>
      <c r="CW648" s="28"/>
      <c r="CX648" s="28"/>
      <c r="CY648" s="28"/>
      <c r="CZ648" s="28"/>
      <c r="DA648" s="28"/>
      <c r="DB648" s="28"/>
      <c r="DC648" s="28"/>
      <c r="DD648" s="28"/>
      <c r="DE648" s="28"/>
      <c r="DF648" s="28"/>
      <c r="DG648" s="28"/>
      <c r="DH648" s="28"/>
      <c r="DI648" s="28"/>
      <c r="DJ648" s="28"/>
      <c r="DK648" s="28"/>
      <c r="DL648" s="28"/>
      <c r="DM648" s="28"/>
      <c r="DN648" s="28"/>
      <c r="DO648" s="28"/>
      <c r="DP648" s="28"/>
      <c r="DQ648" s="28"/>
      <c r="DR648" s="28"/>
      <c r="DS648" s="28"/>
      <c r="DT648" s="28"/>
      <c r="DU648" s="28"/>
      <c r="DV648" s="28"/>
      <c r="DW648" s="28"/>
      <c r="DX648" s="28"/>
      <c r="DY648" s="28"/>
      <c r="DZ648" s="28"/>
      <c r="EA648" s="28"/>
      <c r="EB648" s="28"/>
      <c r="EC648" s="28"/>
      <c r="ED648" s="28"/>
      <c r="EE648" s="28"/>
      <c r="EF648" s="28"/>
      <c r="EG648" s="28"/>
      <c r="EH648" s="28"/>
      <c r="EI648" s="28"/>
      <c r="EJ648" s="28"/>
      <c r="EK648" s="28"/>
      <c r="EL648" s="28"/>
      <c r="EM648" s="28"/>
      <c r="EN648" s="28"/>
      <c r="EO648" s="28"/>
      <c r="EP648" s="28"/>
      <c r="EQ648" s="28"/>
      <c r="ER648" s="28"/>
      <c r="ES648" s="28"/>
      <c r="ET648" s="28"/>
      <c r="EU648" s="28"/>
      <c r="EV648" s="28"/>
      <c r="EW648" s="28"/>
      <c r="EX648" s="28"/>
      <c r="EY648" s="28"/>
      <c r="EZ648" s="28"/>
      <c r="FA648" s="28"/>
      <c r="FB648" s="1"/>
      <c r="FC648" s="1"/>
      <c r="FD648" s="1"/>
    </row>
    <row r="649" spans="1:160" ht="17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  <c r="BV649" s="28"/>
      <c r="BW649" s="28"/>
      <c r="BX649" s="28"/>
      <c r="BY649" s="28"/>
      <c r="BZ649" s="28"/>
      <c r="CA649" s="28"/>
      <c r="CB649" s="28"/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  <c r="CN649" s="28"/>
      <c r="CO649" s="28"/>
      <c r="CP649" s="28"/>
      <c r="CQ649" s="28"/>
      <c r="CR649" s="28"/>
      <c r="CS649" s="28"/>
      <c r="CT649" s="28"/>
      <c r="CU649" s="28"/>
      <c r="CV649" s="28"/>
      <c r="CW649" s="28"/>
      <c r="CX649" s="28"/>
      <c r="CY649" s="28"/>
      <c r="CZ649" s="28"/>
      <c r="DA649" s="28"/>
      <c r="DB649" s="28"/>
      <c r="DC649" s="28"/>
      <c r="DD649" s="28"/>
      <c r="DE649" s="28"/>
      <c r="DF649" s="28"/>
      <c r="DG649" s="28"/>
      <c r="DH649" s="28"/>
      <c r="DI649" s="28"/>
      <c r="DJ649" s="28"/>
      <c r="DK649" s="28"/>
      <c r="DL649" s="28"/>
      <c r="DM649" s="28"/>
      <c r="DN649" s="28"/>
      <c r="DO649" s="28"/>
      <c r="DP649" s="28"/>
      <c r="DQ649" s="28"/>
      <c r="DR649" s="28"/>
      <c r="DS649" s="28"/>
      <c r="DT649" s="28"/>
      <c r="DU649" s="28"/>
      <c r="DV649" s="28"/>
      <c r="DW649" s="28"/>
      <c r="DX649" s="28"/>
      <c r="DY649" s="28"/>
      <c r="DZ649" s="28"/>
      <c r="EA649" s="28"/>
      <c r="EB649" s="28"/>
      <c r="EC649" s="28"/>
      <c r="ED649" s="28"/>
      <c r="EE649" s="28"/>
      <c r="EF649" s="28"/>
      <c r="EG649" s="28"/>
      <c r="EH649" s="28"/>
      <c r="EI649" s="28"/>
      <c r="EJ649" s="28"/>
      <c r="EK649" s="28"/>
      <c r="EL649" s="28"/>
      <c r="EM649" s="28"/>
      <c r="EN649" s="28"/>
      <c r="EO649" s="28"/>
      <c r="EP649" s="28"/>
      <c r="EQ649" s="28"/>
      <c r="ER649" s="28"/>
      <c r="ES649" s="28"/>
      <c r="ET649" s="28"/>
      <c r="EU649" s="28"/>
      <c r="EV649" s="28"/>
      <c r="EW649" s="28"/>
      <c r="EX649" s="28"/>
      <c r="EY649" s="28"/>
      <c r="EZ649" s="28"/>
      <c r="FA649" s="28"/>
      <c r="FB649" s="1"/>
      <c r="FC649" s="1"/>
      <c r="FD649" s="1"/>
    </row>
    <row r="650" spans="1:160" ht="17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  <c r="BP650" s="28"/>
      <c r="BQ650" s="28"/>
      <c r="BR650" s="28"/>
      <c r="BS650" s="28"/>
      <c r="BT650" s="28"/>
      <c r="BU650" s="28"/>
      <c r="BV650" s="28"/>
      <c r="BW650" s="28"/>
      <c r="BX650" s="28"/>
      <c r="BY650" s="28"/>
      <c r="BZ650" s="28"/>
      <c r="CA650" s="28"/>
      <c r="CB650" s="28"/>
      <c r="CC650" s="28"/>
      <c r="CD650" s="28"/>
      <c r="CE650" s="28"/>
      <c r="CF650" s="28"/>
      <c r="CG650" s="28"/>
      <c r="CH650" s="28"/>
      <c r="CI650" s="28"/>
      <c r="CJ650" s="28"/>
      <c r="CK650" s="28"/>
      <c r="CL650" s="28"/>
      <c r="CM650" s="28"/>
      <c r="CN650" s="28"/>
      <c r="CO650" s="28"/>
      <c r="CP650" s="28"/>
      <c r="CQ650" s="28"/>
      <c r="CR650" s="28"/>
      <c r="CS650" s="28"/>
      <c r="CT650" s="28"/>
      <c r="CU650" s="28"/>
      <c r="CV650" s="28"/>
      <c r="CW650" s="28"/>
      <c r="CX650" s="28"/>
      <c r="CY650" s="28"/>
      <c r="CZ650" s="28"/>
      <c r="DA650" s="28"/>
      <c r="DB650" s="28"/>
      <c r="DC650" s="28"/>
      <c r="DD650" s="28"/>
      <c r="DE650" s="28"/>
      <c r="DF650" s="28"/>
      <c r="DG650" s="28"/>
      <c r="DH650" s="28"/>
      <c r="DI650" s="28"/>
      <c r="DJ650" s="28"/>
      <c r="DK650" s="28"/>
      <c r="DL650" s="28"/>
      <c r="DM650" s="28"/>
      <c r="DN650" s="28"/>
      <c r="DO650" s="28"/>
      <c r="DP650" s="28"/>
      <c r="DQ650" s="28"/>
      <c r="DR650" s="28"/>
      <c r="DS650" s="28"/>
      <c r="DT650" s="28"/>
      <c r="DU650" s="28"/>
      <c r="DV650" s="28"/>
      <c r="DW650" s="28"/>
      <c r="DX650" s="28"/>
      <c r="DY650" s="28"/>
      <c r="DZ650" s="28"/>
      <c r="EA650" s="28"/>
      <c r="EB650" s="28"/>
      <c r="EC650" s="28"/>
      <c r="ED650" s="28"/>
      <c r="EE650" s="28"/>
      <c r="EF650" s="28"/>
      <c r="EG650" s="28"/>
      <c r="EH650" s="28"/>
      <c r="EI650" s="28"/>
      <c r="EJ650" s="28"/>
      <c r="EK650" s="28"/>
      <c r="EL650" s="28"/>
      <c r="EM650" s="28"/>
      <c r="EN650" s="28"/>
      <c r="EO650" s="28"/>
      <c r="EP650" s="28"/>
      <c r="EQ650" s="28"/>
      <c r="ER650" s="28"/>
      <c r="ES650" s="28"/>
      <c r="ET650" s="28"/>
      <c r="EU650" s="28"/>
      <c r="EV650" s="28"/>
      <c r="EW650" s="28"/>
      <c r="EX650" s="28"/>
      <c r="EY650" s="28"/>
      <c r="EZ650" s="28"/>
      <c r="FA650" s="28"/>
      <c r="FB650" s="1"/>
      <c r="FC650" s="1"/>
      <c r="FD650" s="1"/>
    </row>
    <row r="651" spans="1:160" ht="17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  <c r="BY651" s="28"/>
      <c r="BZ651" s="28"/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  <c r="CS651" s="28"/>
      <c r="CT651" s="28"/>
      <c r="CU651" s="28"/>
      <c r="CV651" s="28"/>
      <c r="CW651" s="28"/>
      <c r="CX651" s="28"/>
      <c r="CY651" s="28"/>
      <c r="CZ651" s="28"/>
      <c r="DA651" s="28"/>
      <c r="DB651" s="28"/>
      <c r="DC651" s="28"/>
      <c r="DD651" s="28"/>
      <c r="DE651" s="28"/>
      <c r="DF651" s="28"/>
      <c r="DG651" s="28"/>
      <c r="DH651" s="28"/>
      <c r="DI651" s="28"/>
      <c r="DJ651" s="28"/>
      <c r="DK651" s="28"/>
      <c r="DL651" s="28"/>
      <c r="DM651" s="28"/>
      <c r="DN651" s="28"/>
      <c r="DO651" s="28"/>
      <c r="DP651" s="28"/>
      <c r="DQ651" s="28"/>
      <c r="DR651" s="28"/>
      <c r="DS651" s="28"/>
      <c r="DT651" s="28"/>
      <c r="DU651" s="28"/>
      <c r="DV651" s="28"/>
      <c r="DW651" s="28"/>
      <c r="DX651" s="28"/>
      <c r="DY651" s="28"/>
      <c r="DZ651" s="28"/>
      <c r="EA651" s="28"/>
      <c r="EB651" s="28"/>
      <c r="EC651" s="28"/>
      <c r="ED651" s="28"/>
      <c r="EE651" s="28"/>
      <c r="EF651" s="28"/>
      <c r="EG651" s="28"/>
      <c r="EH651" s="28"/>
      <c r="EI651" s="28"/>
      <c r="EJ651" s="28"/>
      <c r="EK651" s="28"/>
      <c r="EL651" s="28"/>
      <c r="EM651" s="28"/>
      <c r="EN651" s="28"/>
      <c r="EO651" s="28"/>
      <c r="EP651" s="28"/>
      <c r="EQ651" s="28"/>
      <c r="ER651" s="28"/>
      <c r="ES651" s="28"/>
      <c r="ET651" s="28"/>
      <c r="EU651" s="28"/>
      <c r="EV651" s="28"/>
      <c r="EW651" s="28"/>
      <c r="EX651" s="28"/>
      <c r="EY651" s="28"/>
      <c r="EZ651" s="28"/>
      <c r="FA651" s="28"/>
      <c r="FB651" s="1"/>
      <c r="FC651" s="1"/>
      <c r="FD651" s="1"/>
    </row>
    <row r="652" spans="1:160" ht="17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/>
      <c r="BX652" s="28"/>
      <c r="BY652" s="28"/>
      <c r="BZ652" s="28"/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  <c r="CS652" s="28"/>
      <c r="CT652" s="28"/>
      <c r="CU652" s="28"/>
      <c r="CV652" s="28"/>
      <c r="CW652" s="28"/>
      <c r="CX652" s="28"/>
      <c r="CY652" s="28"/>
      <c r="CZ652" s="28"/>
      <c r="DA652" s="28"/>
      <c r="DB652" s="28"/>
      <c r="DC652" s="28"/>
      <c r="DD652" s="28"/>
      <c r="DE652" s="28"/>
      <c r="DF652" s="28"/>
      <c r="DG652" s="28"/>
      <c r="DH652" s="28"/>
      <c r="DI652" s="28"/>
      <c r="DJ652" s="28"/>
      <c r="DK652" s="28"/>
      <c r="DL652" s="28"/>
      <c r="DM652" s="28"/>
      <c r="DN652" s="28"/>
      <c r="DO652" s="28"/>
      <c r="DP652" s="28"/>
      <c r="DQ652" s="28"/>
      <c r="DR652" s="28"/>
      <c r="DS652" s="28"/>
      <c r="DT652" s="28"/>
      <c r="DU652" s="28"/>
      <c r="DV652" s="28"/>
      <c r="DW652" s="28"/>
      <c r="DX652" s="28"/>
      <c r="DY652" s="28"/>
      <c r="DZ652" s="28"/>
      <c r="EA652" s="28"/>
      <c r="EB652" s="28"/>
      <c r="EC652" s="28"/>
      <c r="ED652" s="28"/>
      <c r="EE652" s="28"/>
      <c r="EF652" s="28"/>
      <c r="EG652" s="28"/>
      <c r="EH652" s="28"/>
      <c r="EI652" s="28"/>
      <c r="EJ652" s="28"/>
      <c r="EK652" s="28"/>
      <c r="EL652" s="28"/>
      <c r="EM652" s="28"/>
      <c r="EN652" s="28"/>
      <c r="EO652" s="28"/>
      <c r="EP652" s="28"/>
      <c r="EQ652" s="28"/>
      <c r="ER652" s="28"/>
      <c r="ES652" s="28"/>
      <c r="ET652" s="28"/>
      <c r="EU652" s="28"/>
      <c r="EV652" s="28"/>
      <c r="EW652" s="28"/>
      <c r="EX652" s="28"/>
      <c r="EY652" s="28"/>
      <c r="EZ652" s="28"/>
      <c r="FA652" s="28"/>
      <c r="FB652" s="1"/>
      <c r="FC652" s="1"/>
      <c r="FD652" s="1"/>
    </row>
    <row r="653" spans="1:160" ht="17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  <c r="BY653" s="28"/>
      <c r="BZ653" s="28"/>
      <c r="CA653" s="28"/>
      <c r="CB653" s="28"/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  <c r="CS653" s="28"/>
      <c r="CT653" s="28"/>
      <c r="CU653" s="28"/>
      <c r="CV653" s="28"/>
      <c r="CW653" s="28"/>
      <c r="CX653" s="28"/>
      <c r="CY653" s="28"/>
      <c r="CZ653" s="28"/>
      <c r="DA653" s="28"/>
      <c r="DB653" s="28"/>
      <c r="DC653" s="28"/>
      <c r="DD653" s="28"/>
      <c r="DE653" s="28"/>
      <c r="DF653" s="28"/>
      <c r="DG653" s="28"/>
      <c r="DH653" s="28"/>
      <c r="DI653" s="28"/>
      <c r="DJ653" s="28"/>
      <c r="DK653" s="28"/>
      <c r="DL653" s="28"/>
      <c r="DM653" s="28"/>
      <c r="DN653" s="28"/>
      <c r="DO653" s="28"/>
      <c r="DP653" s="28"/>
      <c r="DQ653" s="28"/>
      <c r="DR653" s="28"/>
      <c r="DS653" s="28"/>
      <c r="DT653" s="28"/>
      <c r="DU653" s="28"/>
      <c r="DV653" s="28"/>
      <c r="DW653" s="28"/>
      <c r="DX653" s="28"/>
      <c r="DY653" s="28"/>
      <c r="DZ653" s="28"/>
      <c r="EA653" s="28"/>
      <c r="EB653" s="28"/>
      <c r="EC653" s="28"/>
      <c r="ED653" s="28"/>
      <c r="EE653" s="28"/>
      <c r="EF653" s="28"/>
      <c r="EG653" s="28"/>
      <c r="EH653" s="28"/>
      <c r="EI653" s="28"/>
      <c r="EJ653" s="28"/>
      <c r="EK653" s="28"/>
      <c r="EL653" s="28"/>
      <c r="EM653" s="28"/>
      <c r="EN653" s="28"/>
      <c r="EO653" s="28"/>
      <c r="EP653" s="28"/>
      <c r="EQ653" s="28"/>
      <c r="ER653" s="28"/>
      <c r="ES653" s="28"/>
      <c r="ET653" s="28"/>
      <c r="EU653" s="28"/>
      <c r="EV653" s="28"/>
      <c r="EW653" s="28"/>
      <c r="EX653" s="28"/>
      <c r="EY653" s="28"/>
      <c r="EZ653" s="28"/>
      <c r="FA653" s="28"/>
      <c r="FB653" s="1"/>
      <c r="FC653" s="1"/>
      <c r="FD653" s="1"/>
    </row>
    <row r="654" spans="1:160" ht="17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  <c r="BY654" s="28"/>
      <c r="BZ654" s="28"/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  <c r="CS654" s="28"/>
      <c r="CT654" s="28"/>
      <c r="CU654" s="28"/>
      <c r="CV654" s="28"/>
      <c r="CW654" s="28"/>
      <c r="CX654" s="28"/>
      <c r="CY654" s="28"/>
      <c r="CZ654" s="28"/>
      <c r="DA654" s="28"/>
      <c r="DB654" s="28"/>
      <c r="DC654" s="28"/>
      <c r="DD654" s="28"/>
      <c r="DE654" s="28"/>
      <c r="DF654" s="28"/>
      <c r="DG654" s="28"/>
      <c r="DH654" s="28"/>
      <c r="DI654" s="28"/>
      <c r="DJ654" s="28"/>
      <c r="DK654" s="28"/>
      <c r="DL654" s="28"/>
      <c r="DM654" s="28"/>
      <c r="DN654" s="28"/>
      <c r="DO654" s="28"/>
      <c r="DP654" s="28"/>
      <c r="DQ654" s="28"/>
      <c r="DR654" s="28"/>
      <c r="DS654" s="28"/>
      <c r="DT654" s="28"/>
      <c r="DU654" s="28"/>
      <c r="DV654" s="28"/>
      <c r="DW654" s="28"/>
      <c r="DX654" s="28"/>
      <c r="DY654" s="28"/>
      <c r="DZ654" s="28"/>
      <c r="EA654" s="28"/>
      <c r="EB654" s="28"/>
      <c r="EC654" s="28"/>
      <c r="ED654" s="28"/>
      <c r="EE654" s="28"/>
      <c r="EF654" s="28"/>
      <c r="EG654" s="28"/>
      <c r="EH654" s="28"/>
      <c r="EI654" s="28"/>
      <c r="EJ654" s="28"/>
      <c r="EK654" s="28"/>
      <c r="EL654" s="28"/>
      <c r="EM654" s="28"/>
      <c r="EN654" s="28"/>
      <c r="EO654" s="28"/>
      <c r="EP654" s="28"/>
      <c r="EQ654" s="28"/>
      <c r="ER654" s="28"/>
      <c r="ES654" s="28"/>
      <c r="ET654" s="28"/>
      <c r="EU654" s="28"/>
      <c r="EV654" s="28"/>
      <c r="EW654" s="28"/>
      <c r="EX654" s="28"/>
      <c r="EY654" s="28"/>
      <c r="EZ654" s="28"/>
      <c r="FA654" s="28"/>
      <c r="FB654" s="1"/>
      <c r="FC654" s="1"/>
      <c r="FD654" s="1"/>
    </row>
    <row r="655" spans="1:160" ht="17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  <c r="CU655" s="28"/>
      <c r="CV655" s="28"/>
      <c r="CW655" s="28"/>
      <c r="CX655" s="28"/>
      <c r="CY655" s="28"/>
      <c r="CZ655" s="28"/>
      <c r="DA655" s="28"/>
      <c r="DB655" s="28"/>
      <c r="DC655" s="28"/>
      <c r="DD655" s="28"/>
      <c r="DE655" s="28"/>
      <c r="DF655" s="28"/>
      <c r="DG655" s="28"/>
      <c r="DH655" s="28"/>
      <c r="DI655" s="28"/>
      <c r="DJ655" s="28"/>
      <c r="DK655" s="28"/>
      <c r="DL655" s="28"/>
      <c r="DM655" s="28"/>
      <c r="DN655" s="28"/>
      <c r="DO655" s="28"/>
      <c r="DP655" s="28"/>
      <c r="DQ655" s="28"/>
      <c r="DR655" s="28"/>
      <c r="DS655" s="28"/>
      <c r="DT655" s="28"/>
      <c r="DU655" s="28"/>
      <c r="DV655" s="28"/>
      <c r="DW655" s="28"/>
      <c r="DX655" s="28"/>
      <c r="DY655" s="28"/>
      <c r="DZ655" s="28"/>
      <c r="EA655" s="28"/>
      <c r="EB655" s="28"/>
      <c r="EC655" s="28"/>
      <c r="ED655" s="28"/>
      <c r="EE655" s="28"/>
      <c r="EF655" s="28"/>
      <c r="EG655" s="28"/>
      <c r="EH655" s="28"/>
      <c r="EI655" s="28"/>
      <c r="EJ655" s="28"/>
      <c r="EK655" s="28"/>
      <c r="EL655" s="28"/>
      <c r="EM655" s="28"/>
      <c r="EN655" s="28"/>
      <c r="EO655" s="28"/>
      <c r="EP655" s="28"/>
      <c r="EQ655" s="28"/>
      <c r="ER655" s="28"/>
      <c r="ES655" s="28"/>
      <c r="ET655" s="28"/>
      <c r="EU655" s="28"/>
      <c r="EV655" s="28"/>
      <c r="EW655" s="28"/>
      <c r="EX655" s="28"/>
      <c r="EY655" s="28"/>
      <c r="EZ655" s="28"/>
      <c r="FA655" s="28"/>
      <c r="FB655" s="1"/>
      <c r="FC655" s="1"/>
      <c r="FD655" s="1"/>
    </row>
    <row r="656" spans="1:160" ht="17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  <c r="BZ656" s="28"/>
      <c r="CA656" s="28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  <c r="CU656" s="28"/>
      <c r="CV656" s="28"/>
      <c r="CW656" s="28"/>
      <c r="CX656" s="28"/>
      <c r="CY656" s="28"/>
      <c r="CZ656" s="28"/>
      <c r="DA656" s="28"/>
      <c r="DB656" s="28"/>
      <c r="DC656" s="28"/>
      <c r="DD656" s="28"/>
      <c r="DE656" s="28"/>
      <c r="DF656" s="28"/>
      <c r="DG656" s="28"/>
      <c r="DH656" s="28"/>
      <c r="DI656" s="28"/>
      <c r="DJ656" s="28"/>
      <c r="DK656" s="28"/>
      <c r="DL656" s="28"/>
      <c r="DM656" s="28"/>
      <c r="DN656" s="28"/>
      <c r="DO656" s="28"/>
      <c r="DP656" s="28"/>
      <c r="DQ656" s="28"/>
      <c r="DR656" s="28"/>
      <c r="DS656" s="28"/>
      <c r="DT656" s="28"/>
      <c r="DU656" s="28"/>
      <c r="DV656" s="28"/>
      <c r="DW656" s="28"/>
      <c r="DX656" s="28"/>
      <c r="DY656" s="28"/>
      <c r="DZ656" s="28"/>
      <c r="EA656" s="28"/>
      <c r="EB656" s="28"/>
      <c r="EC656" s="28"/>
      <c r="ED656" s="28"/>
      <c r="EE656" s="28"/>
      <c r="EF656" s="28"/>
      <c r="EG656" s="28"/>
      <c r="EH656" s="28"/>
      <c r="EI656" s="28"/>
      <c r="EJ656" s="28"/>
      <c r="EK656" s="28"/>
      <c r="EL656" s="28"/>
      <c r="EM656" s="28"/>
      <c r="EN656" s="28"/>
      <c r="EO656" s="28"/>
      <c r="EP656" s="28"/>
      <c r="EQ656" s="28"/>
      <c r="ER656" s="28"/>
      <c r="ES656" s="28"/>
      <c r="ET656" s="28"/>
      <c r="EU656" s="28"/>
      <c r="EV656" s="28"/>
      <c r="EW656" s="28"/>
      <c r="EX656" s="28"/>
      <c r="EY656" s="28"/>
      <c r="EZ656" s="28"/>
      <c r="FA656" s="28"/>
      <c r="FB656" s="1"/>
      <c r="FC656" s="1"/>
      <c r="FD656" s="1"/>
    </row>
    <row r="657" spans="1:160" ht="17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  <c r="BZ657" s="28"/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28"/>
      <c r="CU657" s="28"/>
      <c r="CV657" s="28"/>
      <c r="CW657" s="28"/>
      <c r="CX657" s="28"/>
      <c r="CY657" s="28"/>
      <c r="CZ657" s="28"/>
      <c r="DA657" s="28"/>
      <c r="DB657" s="28"/>
      <c r="DC657" s="28"/>
      <c r="DD657" s="28"/>
      <c r="DE657" s="28"/>
      <c r="DF657" s="28"/>
      <c r="DG657" s="28"/>
      <c r="DH657" s="28"/>
      <c r="DI657" s="28"/>
      <c r="DJ657" s="28"/>
      <c r="DK657" s="28"/>
      <c r="DL657" s="28"/>
      <c r="DM657" s="28"/>
      <c r="DN657" s="28"/>
      <c r="DO657" s="28"/>
      <c r="DP657" s="28"/>
      <c r="DQ657" s="28"/>
      <c r="DR657" s="28"/>
      <c r="DS657" s="28"/>
      <c r="DT657" s="28"/>
      <c r="DU657" s="28"/>
      <c r="DV657" s="28"/>
      <c r="DW657" s="28"/>
      <c r="DX657" s="28"/>
      <c r="DY657" s="28"/>
      <c r="DZ657" s="28"/>
      <c r="EA657" s="28"/>
      <c r="EB657" s="28"/>
      <c r="EC657" s="28"/>
      <c r="ED657" s="28"/>
      <c r="EE657" s="28"/>
      <c r="EF657" s="28"/>
      <c r="EG657" s="28"/>
      <c r="EH657" s="28"/>
      <c r="EI657" s="28"/>
      <c r="EJ657" s="28"/>
      <c r="EK657" s="28"/>
      <c r="EL657" s="28"/>
      <c r="EM657" s="28"/>
      <c r="EN657" s="28"/>
      <c r="EO657" s="28"/>
      <c r="EP657" s="28"/>
      <c r="EQ657" s="28"/>
      <c r="ER657" s="28"/>
      <c r="ES657" s="28"/>
      <c r="ET657" s="28"/>
      <c r="EU657" s="28"/>
      <c r="EV657" s="28"/>
      <c r="EW657" s="28"/>
      <c r="EX657" s="28"/>
      <c r="EY657" s="28"/>
      <c r="EZ657" s="28"/>
      <c r="FA657" s="28"/>
      <c r="FB657" s="1"/>
      <c r="FC657" s="1"/>
      <c r="FD657" s="1"/>
    </row>
    <row r="658" spans="1:160" ht="17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  <c r="BY658" s="28"/>
      <c r="BZ658" s="28"/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  <c r="CU658" s="28"/>
      <c r="CV658" s="28"/>
      <c r="CW658" s="28"/>
      <c r="CX658" s="28"/>
      <c r="CY658" s="28"/>
      <c r="CZ658" s="28"/>
      <c r="DA658" s="28"/>
      <c r="DB658" s="28"/>
      <c r="DC658" s="28"/>
      <c r="DD658" s="28"/>
      <c r="DE658" s="28"/>
      <c r="DF658" s="28"/>
      <c r="DG658" s="28"/>
      <c r="DH658" s="28"/>
      <c r="DI658" s="28"/>
      <c r="DJ658" s="28"/>
      <c r="DK658" s="28"/>
      <c r="DL658" s="28"/>
      <c r="DM658" s="28"/>
      <c r="DN658" s="28"/>
      <c r="DO658" s="28"/>
      <c r="DP658" s="28"/>
      <c r="DQ658" s="28"/>
      <c r="DR658" s="28"/>
      <c r="DS658" s="28"/>
      <c r="DT658" s="28"/>
      <c r="DU658" s="28"/>
      <c r="DV658" s="28"/>
      <c r="DW658" s="28"/>
      <c r="DX658" s="28"/>
      <c r="DY658" s="28"/>
      <c r="DZ658" s="28"/>
      <c r="EA658" s="28"/>
      <c r="EB658" s="28"/>
      <c r="EC658" s="28"/>
      <c r="ED658" s="28"/>
      <c r="EE658" s="28"/>
      <c r="EF658" s="28"/>
      <c r="EG658" s="28"/>
      <c r="EH658" s="28"/>
      <c r="EI658" s="28"/>
      <c r="EJ658" s="28"/>
      <c r="EK658" s="28"/>
      <c r="EL658" s="28"/>
      <c r="EM658" s="28"/>
      <c r="EN658" s="28"/>
      <c r="EO658" s="28"/>
      <c r="EP658" s="28"/>
      <c r="EQ658" s="28"/>
      <c r="ER658" s="28"/>
      <c r="ES658" s="28"/>
      <c r="ET658" s="28"/>
      <c r="EU658" s="28"/>
      <c r="EV658" s="28"/>
      <c r="EW658" s="28"/>
      <c r="EX658" s="28"/>
      <c r="EY658" s="28"/>
      <c r="EZ658" s="28"/>
      <c r="FA658" s="28"/>
      <c r="FB658" s="1"/>
      <c r="FC658" s="1"/>
      <c r="FD658" s="1"/>
    </row>
    <row r="659" spans="1:160" ht="17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  <c r="CU659" s="28"/>
      <c r="CV659" s="28"/>
      <c r="CW659" s="28"/>
      <c r="CX659" s="28"/>
      <c r="CY659" s="28"/>
      <c r="CZ659" s="28"/>
      <c r="DA659" s="28"/>
      <c r="DB659" s="28"/>
      <c r="DC659" s="28"/>
      <c r="DD659" s="28"/>
      <c r="DE659" s="28"/>
      <c r="DF659" s="28"/>
      <c r="DG659" s="28"/>
      <c r="DH659" s="28"/>
      <c r="DI659" s="28"/>
      <c r="DJ659" s="28"/>
      <c r="DK659" s="28"/>
      <c r="DL659" s="28"/>
      <c r="DM659" s="28"/>
      <c r="DN659" s="28"/>
      <c r="DO659" s="28"/>
      <c r="DP659" s="28"/>
      <c r="DQ659" s="28"/>
      <c r="DR659" s="28"/>
      <c r="DS659" s="28"/>
      <c r="DT659" s="28"/>
      <c r="DU659" s="28"/>
      <c r="DV659" s="28"/>
      <c r="DW659" s="28"/>
      <c r="DX659" s="28"/>
      <c r="DY659" s="28"/>
      <c r="DZ659" s="28"/>
      <c r="EA659" s="28"/>
      <c r="EB659" s="28"/>
      <c r="EC659" s="28"/>
      <c r="ED659" s="28"/>
      <c r="EE659" s="28"/>
      <c r="EF659" s="28"/>
      <c r="EG659" s="28"/>
      <c r="EH659" s="28"/>
      <c r="EI659" s="28"/>
      <c r="EJ659" s="28"/>
      <c r="EK659" s="28"/>
      <c r="EL659" s="28"/>
      <c r="EM659" s="28"/>
      <c r="EN659" s="28"/>
      <c r="EO659" s="28"/>
      <c r="EP659" s="28"/>
      <c r="EQ659" s="28"/>
      <c r="ER659" s="28"/>
      <c r="ES659" s="28"/>
      <c r="ET659" s="28"/>
      <c r="EU659" s="28"/>
      <c r="EV659" s="28"/>
      <c r="EW659" s="28"/>
      <c r="EX659" s="28"/>
      <c r="EY659" s="28"/>
      <c r="EZ659" s="28"/>
      <c r="FA659" s="28"/>
      <c r="FB659" s="1"/>
      <c r="FC659" s="1"/>
      <c r="FD659" s="1"/>
    </row>
    <row r="660" spans="1:160" ht="17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  <c r="CU660" s="28"/>
      <c r="CV660" s="28"/>
      <c r="CW660" s="28"/>
      <c r="CX660" s="28"/>
      <c r="CY660" s="28"/>
      <c r="CZ660" s="28"/>
      <c r="DA660" s="28"/>
      <c r="DB660" s="28"/>
      <c r="DC660" s="28"/>
      <c r="DD660" s="28"/>
      <c r="DE660" s="28"/>
      <c r="DF660" s="28"/>
      <c r="DG660" s="28"/>
      <c r="DH660" s="28"/>
      <c r="DI660" s="28"/>
      <c r="DJ660" s="28"/>
      <c r="DK660" s="28"/>
      <c r="DL660" s="28"/>
      <c r="DM660" s="28"/>
      <c r="DN660" s="28"/>
      <c r="DO660" s="28"/>
      <c r="DP660" s="28"/>
      <c r="DQ660" s="28"/>
      <c r="DR660" s="28"/>
      <c r="DS660" s="28"/>
      <c r="DT660" s="28"/>
      <c r="DU660" s="28"/>
      <c r="DV660" s="28"/>
      <c r="DW660" s="28"/>
      <c r="DX660" s="28"/>
      <c r="DY660" s="28"/>
      <c r="DZ660" s="28"/>
      <c r="EA660" s="28"/>
      <c r="EB660" s="28"/>
      <c r="EC660" s="28"/>
      <c r="ED660" s="28"/>
      <c r="EE660" s="28"/>
      <c r="EF660" s="28"/>
      <c r="EG660" s="28"/>
      <c r="EH660" s="28"/>
      <c r="EI660" s="28"/>
      <c r="EJ660" s="28"/>
      <c r="EK660" s="28"/>
      <c r="EL660" s="28"/>
      <c r="EM660" s="28"/>
      <c r="EN660" s="28"/>
      <c r="EO660" s="28"/>
      <c r="EP660" s="28"/>
      <c r="EQ660" s="28"/>
      <c r="ER660" s="28"/>
      <c r="ES660" s="28"/>
      <c r="ET660" s="28"/>
      <c r="EU660" s="28"/>
      <c r="EV660" s="28"/>
      <c r="EW660" s="28"/>
      <c r="EX660" s="28"/>
      <c r="EY660" s="28"/>
      <c r="EZ660" s="28"/>
      <c r="FA660" s="28"/>
      <c r="FB660" s="1"/>
      <c r="FC660" s="1"/>
      <c r="FD660" s="1"/>
    </row>
    <row r="661" spans="1:160" ht="17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  <c r="BZ661" s="28"/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28"/>
      <c r="CU661" s="28"/>
      <c r="CV661" s="28"/>
      <c r="CW661" s="28"/>
      <c r="CX661" s="28"/>
      <c r="CY661" s="28"/>
      <c r="CZ661" s="28"/>
      <c r="DA661" s="28"/>
      <c r="DB661" s="28"/>
      <c r="DC661" s="28"/>
      <c r="DD661" s="28"/>
      <c r="DE661" s="28"/>
      <c r="DF661" s="28"/>
      <c r="DG661" s="28"/>
      <c r="DH661" s="28"/>
      <c r="DI661" s="28"/>
      <c r="DJ661" s="28"/>
      <c r="DK661" s="28"/>
      <c r="DL661" s="28"/>
      <c r="DM661" s="28"/>
      <c r="DN661" s="28"/>
      <c r="DO661" s="28"/>
      <c r="DP661" s="28"/>
      <c r="DQ661" s="28"/>
      <c r="DR661" s="28"/>
      <c r="DS661" s="28"/>
      <c r="DT661" s="28"/>
      <c r="DU661" s="28"/>
      <c r="DV661" s="28"/>
      <c r="DW661" s="28"/>
      <c r="DX661" s="28"/>
      <c r="DY661" s="28"/>
      <c r="DZ661" s="28"/>
      <c r="EA661" s="28"/>
      <c r="EB661" s="28"/>
      <c r="EC661" s="28"/>
      <c r="ED661" s="28"/>
      <c r="EE661" s="28"/>
      <c r="EF661" s="28"/>
      <c r="EG661" s="28"/>
      <c r="EH661" s="28"/>
      <c r="EI661" s="28"/>
      <c r="EJ661" s="28"/>
      <c r="EK661" s="28"/>
      <c r="EL661" s="28"/>
      <c r="EM661" s="28"/>
      <c r="EN661" s="28"/>
      <c r="EO661" s="28"/>
      <c r="EP661" s="28"/>
      <c r="EQ661" s="28"/>
      <c r="ER661" s="28"/>
      <c r="ES661" s="28"/>
      <c r="ET661" s="28"/>
      <c r="EU661" s="28"/>
      <c r="EV661" s="28"/>
      <c r="EW661" s="28"/>
      <c r="EX661" s="28"/>
      <c r="EY661" s="28"/>
      <c r="EZ661" s="28"/>
      <c r="FA661" s="28"/>
      <c r="FB661" s="1"/>
      <c r="FC661" s="1"/>
      <c r="FD661" s="1"/>
    </row>
    <row r="662" spans="1:160" ht="17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28"/>
      <c r="BW662" s="28"/>
      <c r="BX662" s="28"/>
      <c r="BY662" s="28"/>
      <c r="BZ662" s="28"/>
      <c r="CA662" s="28"/>
      <c r="CB662" s="28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  <c r="CS662" s="28"/>
      <c r="CT662" s="28"/>
      <c r="CU662" s="28"/>
      <c r="CV662" s="28"/>
      <c r="CW662" s="28"/>
      <c r="CX662" s="28"/>
      <c r="CY662" s="28"/>
      <c r="CZ662" s="28"/>
      <c r="DA662" s="28"/>
      <c r="DB662" s="28"/>
      <c r="DC662" s="28"/>
      <c r="DD662" s="28"/>
      <c r="DE662" s="28"/>
      <c r="DF662" s="28"/>
      <c r="DG662" s="28"/>
      <c r="DH662" s="28"/>
      <c r="DI662" s="28"/>
      <c r="DJ662" s="28"/>
      <c r="DK662" s="28"/>
      <c r="DL662" s="28"/>
      <c r="DM662" s="28"/>
      <c r="DN662" s="28"/>
      <c r="DO662" s="28"/>
      <c r="DP662" s="28"/>
      <c r="DQ662" s="28"/>
      <c r="DR662" s="28"/>
      <c r="DS662" s="28"/>
      <c r="DT662" s="28"/>
      <c r="DU662" s="28"/>
      <c r="DV662" s="28"/>
      <c r="DW662" s="28"/>
      <c r="DX662" s="28"/>
      <c r="DY662" s="28"/>
      <c r="DZ662" s="28"/>
      <c r="EA662" s="28"/>
      <c r="EB662" s="28"/>
      <c r="EC662" s="28"/>
      <c r="ED662" s="28"/>
      <c r="EE662" s="28"/>
      <c r="EF662" s="28"/>
      <c r="EG662" s="28"/>
      <c r="EH662" s="28"/>
      <c r="EI662" s="28"/>
      <c r="EJ662" s="28"/>
      <c r="EK662" s="28"/>
      <c r="EL662" s="28"/>
      <c r="EM662" s="28"/>
      <c r="EN662" s="28"/>
      <c r="EO662" s="28"/>
      <c r="EP662" s="28"/>
      <c r="EQ662" s="28"/>
      <c r="ER662" s="28"/>
      <c r="ES662" s="28"/>
      <c r="ET662" s="28"/>
      <c r="EU662" s="28"/>
      <c r="EV662" s="28"/>
      <c r="EW662" s="28"/>
      <c r="EX662" s="28"/>
      <c r="EY662" s="28"/>
      <c r="EZ662" s="28"/>
      <c r="FA662" s="28"/>
      <c r="FB662" s="1"/>
      <c r="FC662" s="1"/>
      <c r="FD662" s="1"/>
    </row>
    <row r="663" spans="1:160" ht="17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28"/>
      <c r="CU663" s="28"/>
      <c r="CV663" s="28"/>
      <c r="CW663" s="28"/>
      <c r="CX663" s="28"/>
      <c r="CY663" s="28"/>
      <c r="CZ663" s="28"/>
      <c r="DA663" s="28"/>
      <c r="DB663" s="28"/>
      <c r="DC663" s="28"/>
      <c r="DD663" s="28"/>
      <c r="DE663" s="28"/>
      <c r="DF663" s="28"/>
      <c r="DG663" s="28"/>
      <c r="DH663" s="28"/>
      <c r="DI663" s="28"/>
      <c r="DJ663" s="28"/>
      <c r="DK663" s="28"/>
      <c r="DL663" s="28"/>
      <c r="DM663" s="28"/>
      <c r="DN663" s="28"/>
      <c r="DO663" s="28"/>
      <c r="DP663" s="28"/>
      <c r="DQ663" s="28"/>
      <c r="DR663" s="28"/>
      <c r="DS663" s="28"/>
      <c r="DT663" s="28"/>
      <c r="DU663" s="28"/>
      <c r="DV663" s="28"/>
      <c r="DW663" s="28"/>
      <c r="DX663" s="28"/>
      <c r="DY663" s="28"/>
      <c r="DZ663" s="28"/>
      <c r="EA663" s="28"/>
      <c r="EB663" s="28"/>
      <c r="EC663" s="28"/>
      <c r="ED663" s="28"/>
      <c r="EE663" s="28"/>
      <c r="EF663" s="28"/>
      <c r="EG663" s="28"/>
      <c r="EH663" s="28"/>
      <c r="EI663" s="28"/>
      <c r="EJ663" s="28"/>
      <c r="EK663" s="28"/>
      <c r="EL663" s="28"/>
      <c r="EM663" s="28"/>
      <c r="EN663" s="28"/>
      <c r="EO663" s="28"/>
      <c r="EP663" s="28"/>
      <c r="EQ663" s="28"/>
      <c r="ER663" s="28"/>
      <c r="ES663" s="28"/>
      <c r="ET663" s="28"/>
      <c r="EU663" s="28"/>
      <c r="EV663" s="28"/>
      <c r="EW663" s="28"/>
      <c r="EX663" s="28"/>
      <c r="EY663" s="28"/>
      <c r="EZ663" s="28"/>
      <c r="FA663" s="28"/>
      <c r="FB663" s="1"/>
      <c r="FC663" s="1"/>
      <c r="FD663" s="1"/>
    </row>
    <row r="664" spans="1:160" ht="17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  <c r="CY664" s="28"/>
      <c r="CZ664" s="28"/>
      <c r="DA664" s="28"/>
      <c r="DB664" s="28"/>
      <c r="DC664" s="28"/>
      <c r="DD664" s="28"/>
      <c r="DE664" s="28"/>
      <c r="DF664" s="28"/>
      <c r="DG664" s="28"/>
      <c r="DH664" s="28"/>
      <c r="DI664" s="28"/>
      <c r="DJ664" s="28"/>
      <c r="DK664" s="28"/>
      <c r="DL664" s="28"/>
      <c r="DM664" s="28"/>
      <c r="DN664" s="28"/>
      <c r="DO664" s="28"/>
      <c r="DP664" s="28"/>
      <c r="DQ664" s="28"/>
      <c r="DR664" s="28"/>
      <c r="DS664" s="28"/>
      <c r="DT664" s="28"/>
      <c r="DU664" s="28"/>
      <c r="DV664" s="28"/>
      <c r="DW664" s="28"/>
      <c r="DX664" s="28"/>
      <c r="DY664" s="28"/>
      <c r="DZ664" s="28"/>
      <c r="EA664" s="28"/>
      <c r="EB664" s="28"/>
      <c r="EC664" s="28"/>
      <c r="ED664" s="28"/>
      <c r="EE664" s="28"/>
      <c r="EF664" s="28"/>
      <c r="EG664" s="28"/>
      <c r="EH664" s="28"/>
      <c r="EI664" s="28"/>
      <c r="EJ664" s="28"/>
      <c r="EK664" s="28"/>
      <c r="EL664" s="28"/>
      <c r="EM664" s="28"/>
      <c r="EN664" s="28"/>
      <c r="EO664" s="28"/>
      <c r="EP664" s="28"/>
      <c r="EQ664" s="28"/>
      <c r="ER664" s="28"/>
      <c r="ES664" s="28"/>
      <c r="ET664" s="28"/>
      <c r="EU664" s="28"/>
      <c r="EV664" s="28"/>
      <c r="EW664" s="28"/>
      <c r="EX664" s="28"/>
      <c r="EY664" s="28"/>
      <c r="EZ664" s="28"/>
      <c r="FA664" s="28"/>
      <c r="FB664" s="1"/>
      <c r="FC664" s="1"/>
      <c r="FD664" s="1"/>
    </row>
    <row r="665" spans="1:160" ht="17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  <c r="CU665" s="28"/>
      <c r="CV665" s="28"/>
      <c r="CW665" s="28"/>
      <c r="CX665" s="28"/>
      <c r="CY665" s="28"/>
      <c r="CZ665" s="28"/>
      <c r="DA665" s="28"/>
      <c r="DB665" s="28"/>
      <c r="DC665" s="28"/>
      <c r="DD665" s="28"/>
      <c r="DE665" s="28"/>
      <c r="DF665" s="28"/>
      <c r="DG665" s="28"/>
      <c r="DH665" s="28"/>
      <c r="DI665" s="28"/>
      <c r="DJ665" s="28"/>
      <c r="DK665" s="28"/>
      <c r="DL665" s="28"/>
      <c r="DM665" s="28"/>
      <c r="DN665" s="28"/>
      <c r="DO665" s="28"/>
      <c r="DP665" s="28"/>
      <c r="DQ665" s="28"/>
      <c r="DR665" s="28"/>
      <c r="DS665" s="28"/>
      <c r="DT665" s="28"/>
      <c r="DU665" s="28"/>
      <c r="DV665" s="28"/>
      <c r="DW665" s="28"/>
      <c r="DX665" s="28"/>
      <c r="DY665" s="28"/>
      <c r="DZ665" s="28"/>
      <c r="EA665" s="28"/>
      <c r="EB665" s="28"/>
      <c r="EC665" s="28"/>
      <c r="ED665" s="28"/>
      <c r="EE665" s="28"/>
      <c r="EF665" s="28"/>
      <c r="EG665" s="28"/>
      <c r="EH665" s="28"/>
      <c r="EI665" s="28"/>
      <c r="EJ665" s="28"/>
      <c r="EK665" s="28"/>
      <c r="EL665" s="28"/>
      <c r="EM665" s="28"/>
      <c r="EN665" s="28"/>
      <c r="EO665" s="28"/>
      <c r="EP665" s="28"/>
      <c r="EQ665" s="28"/>
      <c r="ER665" s="28"/>
      <c r="ES665" s="28"/>
      <c r="ET665" s="28"/>
      <c r="EU665" s="28"/>
      <c r="EV665" s="28"/>
      <c r="EW665" s="28"/>
      <c r="EX665" s="28"/>
      <c r="EY665" s="28"/>
      <c r="EZ665" s="28"/>
      <c r="FA665" s="28"/>
      <c r="FB665" s="1"/>
      <c r="FC665" s="1"/>
      <c r="FD665" s="1"/>
    </row>
    <row r="666" spans="1:160" ht="17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28"/>
      <c r="BW666" s="28"/>
      <c r="BX666" s="28"/>
      <c r="BY666" s="28"/>
      <c r="BZ666" s="28"/>
      <c r="CA666" s="28"/>
      <c r="CB666" s="28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  <c r="CS666" s="28"/>
      <c r="CT666" s="28"/>
      <c r="CU666" s="28"/>
      <c r="CV666" s="28"/>
      <c r="CW666" s="28"/>
      <c r="CX666" s="28"/>
      <c r="CY666" s="28"/>
      <c r="CZ666" s="28"/>
      <c r="DA666" s="28"/>
      <c r="DB666" s="28"/>
      <c r="DC666" s="28"/>
      <c r="DD666" s="28"/>
      <c r="DE666" s="28"/>
      <c r="DF666" s="28"/>
      <c r="DG666" s="28"/>
      <c r="DH666" s="28"/>
      <c r="DI666" s="28"/>
      <c r="DJ666" s="28"/>
      <c r="DK666" s="28"/>
      <c r="DL666" s="28"/>
      <c r="DM666" s="28"/>
      <c r="DN666" s="28"/>
      <c r="DO666" s="28"/>
      <c r="DP666" s="28"/>
      <c r="DQ666" s="28"/>
      <c r="DR666" s="28"/>
      <c r="DS666" s="28"/>
      <c r="DT666" s="28"/>
      <c r="DU666" s="28"/>
      <c r="DV666" s="28"/>
      <c r="DW666" s="28"/>
      <c r="DX666" s="28"/>
      <c r="DY666" s="28"/>
      <c r="DZ666" s="28"/>
      <c r="EA666" s="28"/>
      <c r="EB666" s="28"/>
      <c r="EC666" s="28"/>
      <c r="ED666" s="28"/>
      <c r="EE666" s="28"/>
      <c r="EF666" s="28"/>
      <c r="EG666" s="28"/>
      <c r="EH666" s="28"/>
      <c r="EI666" s="28"/>
      <c r="EJ666" s="28"/>
      <c r="EK666" s="28"/>
      <c r="EL666" s="28"/>
      <c r="EM666" s="28"/>
      <c r="EN666" s="28"/>
      <c r="EO666" s="28"/>
      <c r="EP666" s="28"/>
      <c r="EQ666" s="28"/>
      <c r="ER666" s="28"/>
      <c r="ES666" s="28"/>
      <c r="ET666" s="28"/>
      <c r="EU666" s="28"/>
      <c r="EV666" s="28"/>
      <c r="EW666" s="28"/>
      <c r="EX666" s="28"/>
      <c r="EY666" s="28"/>
      <c r="EZ666" s="28"/>
      <c r="FA666" s="28"/>
      <c r="FB666" s="1"/>
      <c r="FC666" s="1"/>
      <c r="FD666" s="1"/>
    </row>
    <row r="667" spans="1:160" ht="17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  <c r="CS667" s="28"/>
      <c r="CT667" s="28"/>
      <c r="CU667" s="28"/>
      <c r="CV667" s="28"/>
      <c r="CW667" s="28"/>
      <c r="CX667" s="28"/>
      <c r="CY667" s="28"/>
      <c r="CZ667" s="28"/>
      <c r="DA667" s="28"/>
      <c r="DB667" s="28"/>
      <c r="DC667" s="28"/>
      <c r="DD667" s="28"/>
      <c r="DE667" s="28"/>
      <c r="DF667" s="28"/>
      <c r="DG667" s="28"/>
      <c r="DH667" s="28"/>
      <c r="DI667" s="28"/>
      <c r="DJ667" s="28"/>
      <c r="DK667" s="28"/>
      <c r="DL667" s="28"/>
      <c r="DM667" s="28"/>
      <c r="DN667" s="28"/>
      <c r="DO667" s="28"/>
      <c r="DP667" s="28"/>
      <c r="DQ667" s="28"/>
      <c r="DR667" s="28"/>
      <c r="DS667" s="28"/>
      <c r="DT667" s="28"/>
      <c r="DU667" s="28"/>
      <c r="DV667" s="28"/>
      <c r="DW667" s="28"/>
      <c r="DX667" s="28"/>
      <c r="DY667" s="28"/>
      <c r="DZ667" s="28"/>
      <c r="EA667" s="28"/>
      <c r="EB667" s="28"/>
      <c r="EC667" s="28"/>
      <c r="ED667" s="28"/>
      <c r="EE667" s="28"/>
      <c r="EF667" s="28"/>
      <c r="EG667" s="28"/>
      <c r="EH667" s="28"/>
      <c r="EI667" s="28"/>
      <c r="EJ667" s="28"/>
      <c r="EK667" s="28"/>
      <c r="EL667" s="28"/>
      <c r="EM667" s="28"/>
      <c r="EN667" s="28"/>
      <c r="EO667" s="28"/>
      <c r="EP667" s="28"/>
      <c r="EQ667" s="28"/>
      <c r="ER667" s="28"/>
      <c r="ES667" s="28"/>
      <c r="ET667" s="28"/>
      <c r="EU667" s="28"/>
      <c r="EV667" s="28"/>
      <c r="EW667" s="28"/>
      <c r="EX667" s="28"/>
      <c r="EY667" s="28"/>
      <c r="EZ667" s="28"/>
      <c r="FA667" s="28"/>
      <c r="FB667" s="1"/>
      <c r="FC667" s="1"/>
      <c r="FD667" s="1"/>
    </row>
    <row r="668" spans="1:160" ht="17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  <c r="CS668" s="28"/>
      <c r="CT668" s="28"/>
      <c r="CU668" s="28"/>
      <c r="CV668" s="28"/>
      <c r="CW668" s="28"/>
      <c r="CX668" s="28"/>
      <c r="CY668" s="28"/>
      <c r="CZ668" s="28"/>
      <c r="DA668" s="28"/>
      <c r="DB668" s="28"/>
      <c r="DC668" s="28"/>
      <c r="DD668" s="28"/>
      <c r="DE668" s="28"/>
      <c r="DF668" s="28"/>
      <c r="DG668" s="28"/>
      <c r="DH668" s="28"/>
      <c r="DI668" s="28"/>
      <c r="DJ668" s="28"/>
      <c r="DK668" s="28"/>
      <c r="DL668" s="28"/>
      <c r="DM668" s="28"/>
      <c r="DN668" s="28"/>
      <c r="DO668" s="28"/>
      <c r="DP668" s="28"/>
      <c r="DQ668" s="28"/>
      <c r="DR668" s="28"/>
      <c r="DS668" s="28"/>
      <c r="DT668" s="28"/>
      <c r="DU668" s="28"/>
      <c r="DV668" s="28"/>
      <c r="DW668" s="28"/>
      <c r="DX668" s="28"/>
      <c r="DY668" s="28"/>
      <c r="DZ668" s="28"/>
      <c r="EA668" s="28"/>
      <c r="EB668" s="28"/>
      <c r="EC668" s="28"/>
      <c r="ED668" s="28"/>
      <c r="EE668" s="28"/>
      <c r="EF668" s="28"/>
      <c r="EG668" s="28"/>
      <c r="EH668" s="28"/>
      <c r="EI668" s="28"/>
      <c r="EJ668" s="28"/>
      <c r="EK668" s="28"/>
      <c r="EL668" s="28"/>
      <c r="EM668" s="28"/>
      <c r="EN668" s="28"/>
      <c r="EO668" s="28"/>
      <c r="EP668" s="28"/>
      <c r="EQ668" s="28"/>
      <c r="ER668" s="28"/>
      <c r="ES668" s="28"/>
      <c r="ET668" s="28"/>
      <c r="EU668" s="28"/>
      <c r="EV668" s="28"/>
      <c r="EW668" s="28"/>
      <c r="EX668" s="28"/>
      <c r="EY668" s="28"/>
      <c r="EZ668" s="28"/>
      <c r="FA668" s="28"/>
      <c r="FB668" s="1"/>
      <c r="FC668" s="1"/>
      <c r="FD668" s="1"/>
    </row>
    <row r="669" spans="1:160" ht="17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  <c r="CS669" s="28"/>
      <c r="CT669" s="28"/>
      <c r="CU669" s="28"/>
      <c r="CV669" s="28"/>
      <c r="CW669" s="28"/>
      <c r="CX669" s="28"/>
      <c r="CY669" s="28"/>
      <c r="CZ669" s="28"/>
      <c r="DA669" s="28"/>
      <c r="DB669" s="28"/>
      <c r="DC669" s="28"/>
      <c r="DD669" s="28"/>
      <c r="DE669" s="28"/>
      <c r="DF669" s="28"/>
      <c r="DG669" s="28"/>
      <c r="DH669" s="28"/>
      <c r="DI669" s="28"/>
      <c r="DJ669" s="28"/>
      <c r="DK669" s="28"/>
      <c r="DL669" s="28"/>
      <c r="DM669" s="28"/>
      <c r="DN669" s="28"/>
      <c r="DO669" s="28"/>
      <c r="DP669" s="28"/>
      <c r="DQ669" s="28"/>
      <c r="DR669" s="28"/>
      <c r="DS669" s="28"/>
      <c r="DT669" s="28"/>
      <c r="DU669" s="28"/>
      <c r="DV669" s="28"/>
      <c r="DW669" s="28"/>
      <c r="DX669" s="28"/>
      <c r="DY669" s="28"/>
      <c r="DZ669" s="28"/>
      <c r="EA669" s="28"/>
      <c r="EB669" s="28"/>
      <c r="EC669" s="28"/>
      <c r="ED669" s="28"/>
      <c r="EE669" s="28"/>
      <c r="EF669" s="28"/>
      <c r="EG669" s="28"/>
      <c r="EH669" s="28"/>
      <c r="EI669" s="28"/>
      <c r="EJ669" s="28"/>
      <c r="EK669" s="28"/>
      <c r="EL669" s="28"/>
      <c r="EM669" s="28"/>
      <c r="EN669" s="28"/>
      <c r="EO669" s="28"/>
      <c r="EP669" s="28"/>
      <c r="EQ669" s="28"/>
      <c r="ER669" s="28"/>
      <c r="ES669" s="28"/>
      <c r="ET669" s="28"/>
      <c r="EU669" s="28"/>
      <c r="EV669" s="28"/>
      <c r="EW669" s="28"/>
      <c r="EX669" s="28"/>
      <c r="EY669" s="28"/>
      <c r="EZ669" s="28"/>
      <c r="FA669" s="28"/>
      <c r="FB669" s="1"/>
      <c r="FC669" s="1"/>
      <c r="FD669" s="1"/>
    </row>
    <row r="670" spans="1:160" ht="17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  <c r="CS670" s="28"/>
      <c r="CT670" s="28"/>
      <c r="CU670" s="28"/>
      <c r="CV670" s="28"/>
      <c r="CW670" s="28"/>
      <c r="CX670" s="28"/>
      <c r="CY670" s="28"/>
      <c r="CZ670" s="28"/>
      <c r="DA670" s="28"/>
      <c r="DB670" s="28"/>
      <c r="DC670" s="28"/>
      <c r="DD670" s="28"/>
      <c r="DE670" s="28"/>
      <c r="DF670" s="28"/>
      <c r="DG670" s="28"/>
      <c r="DH670" s="28"/>
      <c r="DI670" s="28"/>
      <c r="DJ670" s="28"/>
      <c r="DK670" s="28"/>
      <c r="DL670" s="28"/>
      <c r="DM670" s="28"/>
      <c r="DN670" s="28"/>
      <c r="DO670" s="28"/>
      <c r="DP670" s="28"/>
      <c r="DQ670" s="28"/>
      <c r="DR670" s="28"/>
      <c r="DS670" s="28"/>
      <c r="DT670" s="28"/>
      <c r="DU670" s="28"/>
      <c r="DV670" s="28"/>
      <c r="DW670" s="28"/>
      <c r="DX670" s="28"/>
      <c r="DY670" s="28"/>
      <c r="DZ670" s="28"/>
      <c r="EA670" s="28"/>
      <c r="EB670" s="28"/>
      <c r="EC670" s="28"/>
      <c r="ED670" s="28"/>
      <c r="EE670" s="28"/>
      <c r="EF670" s="28"/>
      <c r="EG670" s="28"/>
      <c r="EH670" s="28"/>
      <c r="EI670" s="28"/>
      <c r="EJ670" s="28"/>
      <c r="EK670" s="28"/>
      <c r="EL670" s="28"/>
      <c r="EM670" s="28"/>
      <c r="EN670" s="28"/>
      <c r="EO670" s="28"/>
      <c r="EP670" s="28"/>
      <c r="EQ670" s="28"/>
      <c r="ER670" s="28"/>
      <c r="ES670" s="28"/>
      <c r="ET670" s="28"/>
      <c r="EU670" s="28"/>
      <c r="EV670" s="28"/>
      <c r="EW670" s="28"/>
      <c r="EX670" s="28"/>
      <c r="EY670" s="28"/>
      <c r="EZ670" s="28"/>
      <c r="FA670" s="28"/>
      <c r="FB670" s="1"/>
      <c r="FC670" s="1"/>
      <c r="FD670" s="1"/>
    </row>
    <row r="671" spans="1:160" ht="17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28"/>
      <c r="CU671" s="28"/>
      <c r="CV671" s="28"/>
      <c r="CW671" s="28"/>
      <c r="CX671" s="28"/>
      <c r="CY671" s="28"/>
      <c r="CZ671" s="28"/>
      <c r="DA671" s="28"/>
      <c r="DB671" s="28"/>
      <c r="DC671" s="28"/>
      <c r="DD671" s="28"/>
      <c r="DE671" s="28"/>
      <c r="DF671" s="28"/>
      <c r="DG671" s="28"/>
      <c r="DH671" s="28"/>
      <c r="DI671" s="28"/>
      <c r="DJ671" s="28"/>
      <c r="DK671" s="28"/>
      <c r="DL671" s="28"/>
      <c r="DM671" s="28"/>
      <c r="DN671" s="28"/>
      <c r="DO671" s="28"/>
      <c r="DP671" s="28"/>
      <c r="DQ671" s="28"/>
      <c r="DR671" s="28"/>
      <c r="DS671" s="28"/>
      <c r="DT671" s="28"/>
      <c r="DU671" s="28"/>
      <c r="DV671" s="28"/>
      <c r="DW671" s="28"/>
      <c r="DX671" s="28"/>
      <c r="DY671" s="28"/>
      <c r="DZ671" s="28"/>
      <c r="EA671" s="28"/>
      <c r="EB671" s="28"/>
      <c r="EC671" s="28"/>
      <c r="ED671" s="28"/>
      <c r="EE671" s="28"/>
      <c r="EF671" s="28"/>
      <c r="EG671" s="28"/>
      <c r="EH671" s="28"/>
      <c r="EI671" s="28"/>
      <c r="EJ671" s="28"/>
      <c r="EK671" s="28"/>
      <c r="EL671" s="28"/>
      <c r="EM671" s="28"/>
      <c r="EN671" s="28"/>
      <c r="EO671" s="28"/>
      <c r="EP671" s="28"/>
      <c r="EQ671" s="28"/>
      <c r="ER671" s="28"/>
      <c r="ES671" s="28"/>
      <c r="ET671" s="28"/>
      <c r="EU671" s="28"/>
      <c r="EV671" s="28"/>
      <c r="EW671" s="28"/>
      <c r="EX671" s="28"/>
      <c r="EY671" s="28"/>
      <c r="EZ671" s="28"/>
      <c r="FA671" s="28"/>
      <c r="FB671" s="1"/>
      <c r="FC671" s="1"/>
      <c r="FD671" s="1"/>
    </row>
    <row r="672" spans="1:160" ht="17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  <c r="CS672" s="28"/>
      <c r="CT672" s="28"/>
      <c r="CU672" s="28"/>
      <c r="CV672" s="28"/>
      <c r="CW672" s="28"/>
      <c r="CX672" s="28"/>
      <c r="CY672" s="28"/>
      <c r="CZ672" s="28"/>
      <c r="DA672" s="28"/>
      <c r="DB672" s="28"/>
      <c r="DC672" s="28"/>
      <c r="DD672" s="28"/>
      <c r="DE672" s="28"/>
      <c r="DF672" s="28"/>
      <c r="DG672" s="28"/>
      <c r="DH672" s="28"/>
      <c r="DI672" s="28"/>
      <c r="DJ672" s="28"/>
      <c r="DK672" s="28"/>
      <c r="DL672" s="28"/>
      <c r="DM672" s="28"/>
      <c r="DN672" s="28"/>
      <c r="DO672" s="28"/>
      <c r="DP672" s="28"/>
      <c r="DQ672" s="28"/>
      <c r="DR672" s="28"/>
      <c r="DS672" s="28"/>
      <c r="DT672" s="28"/>
      <c r="DU672" s="28"/>
      <c r="DV672" s="28"/>
      <c r="DW672" s="28"/>
      <c r="DX672" s="28"/>
      <c r="DY672" s="28"/>
      <c r="DZ672" s="28"/>
      <c r="EA672" s="28"/>
      <c r="EB672" s="28"/>
      <c r="EC672" s="28"/>
      <c r="ED672" s="28"/>
      <c r="EE672" s="28"/>
      <c r="EF672" s="28"/>
      <c r="EG672" s="28"/>
      <c r="EH672" s="28"/>
      <c r="EI672" s="28"/>
      <c r="EJ672" s="28"/>
      <c r="EK672" s="28"/>
      <c r="EL672" s="28"/>
      <c r="EM672" s="28"/>
      <c r="EN672" s="28"/>
      <c r="EO672" s="28"/>
      <c r="EP672" s="28"/>
      <c r="EQ672" s="28"/>
      <c r="ER672" s="28"/>
      <c r="ES672" s="28"/>
      <c r="ET672" s="28"/>
      <c r="EU672" s="28"/>
      <c r="EV672" s="28"/>
      <c r="EW672" s="28"/>
      <c r="EX672" s="28"/>
      <c r="EY672" s="28"/>
      <c r="EZ672" s="28"/>
      <c r="FA672" s="28"/>
      <c r="FB672" s="1"/>
      <c r="FC672" s="1"/>
      <c r="FD672" s="1"/>
    </row>
    <row r="673" spans="1:160" ht="17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28"/>
      <c r="CU673" s="28"/>
      <c r="CV673" s="28"/>
      <c r="CW673" s="28"/>
      <c r="CX673" s="28"/>
      <c r="CY673" s="28"/>
      <c r="CZ673" s="28"/>
      <c r="DA673" s="28"/>
      <c r="DB673" s="28"/>
      <c r="DC673" s="28"/>
      <c r="DD673" s="28"/>
      <c r="DE673" s="28"/>
      <c r="DF673" s="28"/>
      <c r="DG673" s="28"/>
      <c r="DH673" s="28"/>
      <c r="DI673" s="28"/>
      <c r="DJ673" s="28"/>
      <c r="DK673" s="28"/>
      <c r="DL673" s="28"/>
      <c r="DM673" s="28"/>
      <c r="DN673" s="28"/>
      <c r="DO673" s="28"/>
      <c r="DP673" s="28"/>
      <c r="DQ673" s="28"/>
      <c r="DR673" s="28"/>
      <c r="DS673" s="28"/>
      <c r="DT673" s="28"/>
      <c r="DU673" s="28"/>
      <c r="DV673" s="28"/>
      <c r="DW673" s="28"/>
      <c r="DX673" s="28"/>
      <c r="DY673" s="28"/>
      <c r="DZ673" s="28"/>
      <c r="EA673" s="28"/>
      <c r="EB673" s="28"/>
      <c r="EC673" s="28"/>
      <c r="ED673" s="28"/>
      <c r="EE673" s="28"/>
      <c r="EF673" s="28"/>
      <c r="EG673" s="28"/>
      <c r="EH673" s="28"/>
      <c r="EI673" s="28"/>
      <c r="EJ673" s="28"/>
      <c r="EK673" s="28"/>
      <c r="EL673" s="28"/>
      <c r="EM673" s="28"/>
      <c r="EN673" s="28"/>
      <c r="EO673" s="28"/>
      <c r="EP673" s="28"/>
      <c r="EQ673" s="28"/>
      <c r="ER673" s="28"/>
      <c r="ES673" s="28"/>
      <c r="ET673" s="28"/>
      <c r="EU673" s="28"/>
      <c r="EV673" s="28"/>
      <c r="EW673" s="28"/>
      <c r="EX673" s="28"/>
      <c r="EY673" s="28"/>
      <c r="EZ673" s="28"/>
      <c r="FA673" s="28"/>
      <c r="FB673" s="1"/>
      <c r="FC673" s="1"/>
      <c r="FD673" s="1"/>
    </row>
    <row r="674" spans="1:160" ht="17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  <c r="BY674" s="28"/>
      <c r="BZ674" s="28"/>
      <c r="CA674" s="28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  <c r="CS674" s="28"/>
      <c r="CT674" s="28"/>
      <c r="CU674" s="28"/>
      <c r="CV674" s="28"/>
      <c r="CW674" s="28"/>
      <c r="CX674" s="28"/>
      <c r="CY674" s="28"/>
      <c r="CZ674" s="28"/>
      <c r="DA674" s="28"/>
      <c r="DB674" s="28"/>
      <c r="DC674" s="28"/>
      <c r="DD674" s="28"/>
      <c r="DE674" s="28"/>
      <c r="DF674" s="28"/>
      <c r="DG674" s="28"/>
      <c r="DH674" s="28"/>
      <c r="DI674" s="28"/>
      <c r="DJ674" s="28"/>
      <c r="DK674" s="28"/>
      <c r="DL674" s="28"/>
      <c r="DM674" s="28"/>
      <c r="DN674" s="28"/>
      <c r="DO674" s="28"/>
      <c r="DP674" s="28"/>
      <c r="DQ674" s="28"/>
      <c r="DR674" s="28"/>
      <c r="DS674" s="28"/>
      <c r="DT674" s="28"/>
      <c r="DU674" s="28"/>
      <c r="DV674" s="28"/>
      <c r="DW674" s="28"/>
      <c r="DX674" s="28"/>
      <c r="DY674" s="28"/>
      <c r="DZ674" s="28"/>
      <c r="EA674" s="28"/>
      <c r="EB674" s="28"/>
      <c r="EC674" s="28"/>
      <c r="ED674" s="28"/>
      <c r="EE674" s="28"/>
      <c r="EF674" s="28"/>
      <c r="EG674" s="28"/>
      <c r="EH674" s="28"/>
      <c r="EI674" s="28"/>
      <c r="EJ674" s="28"/>
      <c r="EK674" s="28"/>
      <c r="EL674" s="28"/>
      <c r="EM674" s="28"/>
      <c r="EN674" s="28"/>
      <c r="EO674" s="28"/>
      <c r="EP674" s="28"/>
      <c r="EQ674" s="28"/>
      <c r="ER674" s="28"/>
      <c r="ES674" s="28"/>
      <c r="ET674" s="28"/>
      <c r="EU674" s="28"/>
      <c r="EV674" s="28"/>
      <c r="EW674" s="28"/>
      <c r="EX674" s="28"/>
      <c r="EY674" s="28"/>
      <c r="EZ674" s="28"/>
      <c r="FA674" s="28"/>
      <c r="FB674" s="1"/>
      <c r="FC674" s="1"/>
      <c r="FD674" s="1"/>
    </row>
    <row r="675" spans="1:160" ht="17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  <c r="BZ675" s="28"/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28"/>
      <c r="CU675" s="28"/>
      <c r="CV675" s="28"/>
      <c r="CW675" s="28"/>
      <c r="CX675" s="28"/>
      <c r="CY675" s="28"/>
      <c r="CZ675" s="28"/>
      <c r="DA675" s="28"/>
      <c r="DB675" s="28"/>
      <c r="DC675" s="28"/>
      <c r="DD675" s="28"/>
      <c r="DE675" s="28"/>
      <c r="DF675" s="28"/>
      <c r="DG675" s="28"/>
      <c r="DH675" s="28"/>
      <c r="DI675" s="28"/>
      <c r="DJ675" s="28"/>
      <c r="DK675" s="28"/>
      <c r="DL675" s="28"/>
      <c r="DM675" s="28"/>
      <c r="DN675" s="28"/>
      <c r="DO675" s="28"/>
      <c r="DP675" s="28"/>
      <c r="DQ675" s="28"/>
      <c r="DR675" s="28"/>
      <c r="DS675" s="28"/>
      <c r="DT675" s="28"/>
      <c r="DU675" s="28"/>
      <c r="DV675" s="28"/>
      <c r="DW675" s="28"/>
      <c r="DX675" s="28"/>
      <c r="DY675" s="28"/>
      <c r="DZ675" s="28"/>
      <c r="EA675" s="28"/>
      <c r="EB675" s="28"/>
      <c r="EC675" s="28"/>
      <c r="ED675" s="28"/>
      <c r="EE675" s="28"/>
      <c r="EF675" s="28"/>
      <c r="EG675" s="28"/>
      <c r="EH675" s="28"/>
      <c r="EI675" s="28"/>
      <c r="EJ675" s="28"/>
      <c r="EK675" s="28"/>
      <c r="EL675" s="28"/>
      <c r="EM675" s="28"/>
      <c r="EN675" s="28"/>
      <c r="EO675" s="28"/>
      <c r="EP675" s="28"/>
      <c r="EQ675" s="28"/>
      <c r="ER675" s="28"/>
      <c r="ES675" s="28"/>
      <c r="ET675" s="28"/>
      <c r="EU675" s="28"/>
      <c r="EV675" s="28"/>
      <c r="EW675" s="28"/>
      <c r="EX675" s="28"/>
      <c r="EY675" s="28"/>
      <c r="EZ675" s="28"/>
      <c r="FA675" s="28"/>
      <c r="FB675" s="1"/>
      <c r="FC675" s="1"/>
      <c r="FD675" s="1"/>
    </row>
    <row r="676" spans="1:160" ht="17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  <c r="CS676" s="28"/>
      <c r="CT676" s="28"/>
      <c r="CU676" s="28"/>
      <c r="CV676" s="28"/>
      <c r="CW676" s="28"/>
      <c r="CX676" s="28"/>
      <c r="CY676" s="28"/>
      <c r="CZ676" s="28"/>
      <c r="DA676" s="28"/>
      <c r="DB676" s="28"/>
      <c r="DC676" s="28"/>
      <c r="DD676" s="28"/>
      <c r="DE676" s="28"/>
      <c r="DF676" s="28"/>
      <c r="DG676" s="28"/>
      <c r="DH676" s="28"/>
      <c r="DI676" s="28"/>
      <c r="DJ676" s="28"/>
      <c r="DK676" s="28"/>
      <c r="DL676" s="28"/>
      <c r="DM676" s="28"/>
      <c r="DN676" s="28"/>
      <c r="DO676" s="28"/>
      <c r="DP676" s="28"/>
      <c r="DQ676" s="28"/>
      <c r="DR676" s="28"/>
      <c r="DS676" s="28"/>
      <c r="DT676" s="28"/>
      <c r="DU676" s="28"/>
      <c r="DV676" s="28"/>
      <c r="DW676" s="28"/>
      <c r="DX676" s="28"/>
      <c r="DY676" s="28"/>
      <c r="DZ676" s="28"/>
      <c r="EA676" s="28"/>
      <c r="EB676" s="28"/>
      <c r="EC676" s="28"/>
      <c r="ED676" s="28"/>
      <c r="EE676" s="28"/>
      <c r="EF676" s="28"/>
      <c r="EG676" s="28"/>
      <c r="EH676" s="28"/>
      <c r="EI676" s="28"/>
      <c r="EJ676" s="28"/>
      <c r="EK676" s="28"/>
      <c r="EL676" s="28"/>
      <c r="EM676" s="28"/>
      <c r="EN676" s="28"/>
      <c r="EO676" s="28"/>
      <c r="EP676" s="28"/>
      <c r="EQ676" s="28"/>
      <c r="ER676" s="28"/>
      <c r="ES676" s="28"/>
      <c r="ET676" s="28"/>
      <c r="EU676" s="28"/>
      <c r="EV676" s="28"/>
      <c r="EW676" s="28"/>
      <c r="EX676" s="28"/>
      <c r="EY676" s="28"/>
      <c r="EZ676" s="28"/>
      <c r="FA676" s="28"/>
      <c r="FB676" s="1"/>
      <c r="FC676" s="1"/>
      <c r="FD676" s="1"/>
    </row>
    <row r="677" spans="1:160" ht="17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  <c r="BZ677" s="28"/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28"/>
      <c r="CU677" s="28"/>
      <c r="CV677" s="28"/>
      <c r="CW677" s="28"/>
      <c r="CX677" s="28"/>
      <c r="CY677" s="28"/>
      <c r="CZ677" s="28"/>
      <c r="DA677" s="28"/>
      <c r="DB677" s="28"/>
      <c r="DC677" s="28"/>
      <c r="DD677" s="28"/>
      <c r="DE677" s="28"/>
      <c r="DF677" s="28"/>
      <c r="DG677" s="28"/>
      <c r="DH677" s="28"/>
      <c r="DI677" s="28"/>
      <c r="DJ677" s="28"/>
      <c r="DK677" s="28"/>
      <c r="DL677" s="28"/>
      <c r="DM677" s="28"/>
      <c r="DN677" s="28"/>
      <c r="DO677" s="28"/>
      <c r="DP677" s="28"/>
      <c r="DQ677" s="28"/>
      <c r="DR677" s="28"/>
      <c r="DS677" s="28"/>
      <c r="DT677" s="28"/>
      <c r="DU677" s="28"/>
      <c r="DV677" s="28"/>
      <c r="DW677" s="28"/>
      <c r="DX677" s="28"/>
      <c r="DY677" s="28"/>
      <c r="DZ677" s="28"/>
      <c r="EA677" s="28"/>
      <c r="EB677" s="28"/>
      <c r="EC677" s="28"/>
      <c r="ED677" s="28"/>
      <c r="EE677" s="28"/>
      <c r="EF677" s="28"/>
      <c r="EG677" s="28"/>
      <c r="EH677" s="28"/>
      <c r="EI677" s="28"/>
      <c r="EJ677" s="28"/>
      <c r="EK677" s="28"/>
      <c r="EL677" s="28"/>
      <c r="EM677" s="28"/>
      <c r="EN677" s="28"/>
      <c r="EO677" s="28"/>
      <c r="EP677" s="28"/>
      <c r="EQ677" s="28"/>
      <c r="ER677" s="28"/>
      <c r="ES677" s="28"/>
      <c r="ET677" s="28"/>
      <c r="EU677" s="28"/>
      <c r="EV677" s="28"/>
      <c r="EW677" s="28"/>
      <c r="EX677" s="28"/>
      <c r="EY677" s="28"/>
      <c r="EZ677" s="28"/>
      <c r="FA677" s="28"/>
      <c r="FB677" s="1"/>
      <c r="FC677" s="1"/>
      <c r="FD677" s="1"/>
    </row>
    <row r="678" spans="1:160" ht="17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  <c r="BZ678" s="28"/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  <c r="CU678" s="28"/>
      <c r="CV678" s="28"/>
      <c r="CW678" s="28"/>
      <c r="CX678" s="28"/>
      <c r="CY678" s="28"/>
      <c r="CZ678" s="28"/>
      <c r="DA678" s="28"/>
      <c r="DB678" s="28"/>
      <c r="DC678" s="28"/>
      <c r="DD678" s="28"/>
      <c r="DE678" s="28"/>
      <c r="DF678" s="28"/>
      <c r="DG678" s="28"/>
      <c r="DH678" s="28"/>
      <c r="DI678" s="28"/>
      <c r="DJ678" s="28"/>
      <c r="DK678" s="28"/>
      <c r="DL678" s="28"/>
      <c r="DM678" s="28"/>
      <c r="DN678" s="28"/>
      <c r="DO678" s="28"/>
      <c r="DP678" s="28"/>
      <c r="DQ678" s="28"/>
      <c r="DR678" s="28"/>
      <c r="DS678" s="28"/>
      <c r="DT678" s="28"/>
      <c r="DU678" s="28"/>
      <c r="DV678" s="28"/>
      <c r="DW678" s="28"/>
      <c r="DX678" s="28"/>
      <c r="DY678" s="28"/>
      <c r="DZ678" s="28"/>
      <c r="EA678" s="28"/>
      <c r="EB678" s="28"/>
      <c r="EC678" s="28"/>
      <c r="ED678" s="28"/>
      <c r="EE678" s="28"/>
      <c r="EF678" s="28"/>
      <c r="EG678" s="28"/>
      <c r="EH678" s="28"/>
      <c r="EI678" s="28"/>
      <c r="EJ678" s="28"/>
      <c r="EK678" s="28"/>
      <c r="EL678" s="28"/>
      <c r="EM678" s="28"/>
      <c r="EN678" s="28"/>
      <c r="EO678" s="28"/>
      <c r="EP678" s="28"/>
      <c r="EQ678" s="28"/>
      <c r="ER678" s="28"/>
      <c r="ES678" s="28"/>
      <c r="ET678" s="28"/>
      <c r="EU678" s="28"/>
      <c r="EV678" s="28"/>
      <c r="EW678" s="28"/>
      <c r="EX678" s="28"/>
      <c r="EY678" s="28"/>
      <c r="EZ678" s="28"/>
      <c r="FA678" s="28"/>
      <c r="FB678" s="1"/>
      <c r="FC678" s="1"/>
      <c r="FD678" s="1"/>
    </row>
    <row r="679" spans="1:160" ht="17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  <c r="BZ679" s="28"/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28"/>
      <c r="CU679" s="28"/>
      <c r="CV679" s="28"/>
      <c r="CW679" s="28"/>
      <c r="CX679" s="28"/>
      <c r="CY679" s="28"/>
      <c r="CZ679" s="28"/>
      <c r="DA679" s="28"/>
      <c r="DB679" s="28"/>
      <c r="DC679" s="28"/>
      <c r="DD679" s="28"/>
      <c r="DE679" s="28"/>
      <c r="DF679" s="28"/>
      <c r="DG679" s="28"/>
      <c r="DH679" s="28"/>
      <c r="DI679" s="28"/>
      <c r="DJ679" s="28"/>
      <c r="DK679" s="28"/>
      <c r="DL679" s="28"/>
      <c r="DM679" s="28"/>
      <c r="DN679" s="28"/>
      <c r="DO679" s="28"/>
      <c r="DP679" s="28"/>
      <c r="DQ679" s="28"/>
      <c r="DR679" s="28"/>
      <c r="DS679" s="28"/>
      <c r="DT679" s="28"/>
      <c r="DU679" s="28"/>
      <c r="DV679" s="28"/>
      <c r="DW679" s="28"/>
      <c r="DX679" s="28"/>
      <c r="DY679" s="28"/>
      <c r="DZ679" s="28"/>
      <c r="EA679" s="28"/>
      <c r="EB679" s="28"/>
      <c r="EC679" s="28"/>
      <c r="ED679" s="28"/>
      <c r="EE679" s="28"/>
      <c r="EF679" s="28"/>
      <c r="EG679" s="28"/>
      <c r="EH679" s="28"/>
      <c r="EI679" s="28"/>
      <c r="EJ679" s="28"/>
      <c r="EK679" s="28"/>
      <c r="EL679" s="28"/>
      <c r="EM679" s="28"/>
      <c r="EN679" s="28"/>
      <c r="EO679" s="28"/>
      <c r="EP679" s="28"/>
      <c r="EQ679" s="28"/>
      <c r="ER679" s="28"/>
      <c r="ES679" s="28"/>
      <c r="ET679" s="28"/>
      <c r="EU679" s="28"/>
      <c r="EV679" s="28"/>
      <c r="EW679" s="28"/>
      <c r="EX679" s="28"/>
      <c r="EY679" s="28"/>
      <c r="EZ679" s="28"/>
      <c r="FA679" s="28"/>
      <c r="FB679" s="1"/>
      <c r="FC679" s="1"/>
      <c r="FD679" s="1"/>
    </row>
    <row r="680" spans="1:160" ht="17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  <c r="BZ680" s="28"/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  <c r="CY680" s="28"/>
      <c r="CZ680" s="28"/>
      <c r="DA680" s="28"/>
      <c r="DB680" s="28"/>
      <c r="DC680" s="28"/>
      <c r="DD680" s="28"/>
      <c r="DE680" s="28"/>
      <c r="DF680" s="28"/>
      <c r="DG680" s="28"/>
      <c r="DH680" s="28"/>
      <c r="DI680" s="28"/>
      <c r="DJ680" s="28"/>
      <c r="DK680" s="28"/>
      <c r="DL680" s="28"/>
      <c r="DM680" s="28"/>
      <c r="DN680" s="28"/>
      <c r="DO680" s="28"/>
      <c r="DP680" s="28"/>
      <c r="DQ680" s="28"/>
      <c r="DR680" s="28"/>
      <c r="DS680" s="28"/>
      <c r="DT680" s="28"/>
      <c r="DU680" s="28"/>
      <c r="DV680" s="28"/>
      <c r="DW680" s="28"/>
      <c r="DX680" s="28"/>
      <c r="DY680" s="28"/>
      <c r="DZ680" s="28"/>
      <c r="EA680" s="28"/>
      <c r="EB680" s="28"/>
      <c r="EC680" s="28"/>
      <c r="ED680" s="28"/>
      <c r="EE680" s="28"/>
      <c r="EF680" s="28"/>
      <c r="EG680" s="28"/>
      <c r="EH680" s="28"/>
      <c r="EI680" s="28"/>
      <c r="EJ680" s="28"/>
      <c r="EK680" s="28"/>
      <c r="EL680" s="28"/>
      <c r="EM680" s="28"/>
      <c r="EN680" s="28"/>
      <c r="EO680" s="28"/>
      <c r="EP680" s="28"/>
      <c r="EQ680" s="28"/>
      <c r="ER680" s="28"/>
      <c r="ES680" s="28"/>
      <c r="ET680" s="28"/>
      <c r="EU680" s="28"/>
      <c r="EV680" s="28"/>
      <c r="EW680" s="28"/>
      <c r="EX680" s="28"/>
      <c r="EY680" s="28"/>
      <c r="EZ680" s="28"/>
      <c r="FA680" s="28"/>
      <c r="FB680" s="1"/>
      <c r="FC680" s="1"/>
      <c r="FD680" s="1"/>
    </row>
    <row r="681" spans="1:160" ht="17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  <c r="BZ681" s="28"/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28"/>
      <c r="CU681" s="28"/>
      <c r="CV681" s="28"/>
      <c r="CW681" s="28"/>
      <c r="CX681" s="28"/>
      <c r="CY681" s="28"/>
      <c r="CZ681" s="28"/>
      <c r="DA681" s="28"/>
      <c r="DB681" s="28"/>
      <c r="DC681" s="28"/>
      <c r="DD681" s="28"/>
      <c r="DE681" s="28"/>
      <c r="DF681" s="28"/>
      <c r="DG681" s="28"/>
      <c r="DH681" s="28"/>
      <c r="DI681" s="28"/>
      <c r="DJ681" s="28"/>
      <c r="DK681" s="28"/>
      <c r="DL681" s="28"/>
      <c r="DM681" s="28"/>
      <c r="DN681" s="28"/>
      <c r="DO681" s="28"/>
      <c r="DP681" s="28"/>
      <c r="DQ681" s="28"/>
      <c r="DR681" s="28"/>
      <c r="DS681" s="28"/>
      <c r="DT681" s="28"/>
      <c r="DU681" s="28"/>
      <c r="DV681" s="28"/>
      <c r="DW681" s="28"/>
      <c r="DX681" s="28"/>
      <c r="DY681" s="28"/>
      <c r="DZ681" s="28"/>
      <c r="EA681" s="28"/>
      <c r="EB681" s="28"/>
      <c r="EC681" s="28"/>
      <c r="ED681" s="28"/>
      <c r="EE681" s="28"/>
      <c r="EF681" s="28"/>
      <c r="EG681" s="28"/>
      <c r="EH681" s="28"/>
      <c r="EI681" s="28"/>
      <c r="EJ681" s="28"/>
      <c r="EK681" s="28"/>
      <c r="EL681" s="28"/>
      <c r="EM681" s="28"/>
      <c r="EN681" s="28"/>
      <c r="EO681" s="28"/>
      <c r="EP681" s="28"/>
      <c r="EQ681" s="28"/>
      <c r="ER681" s="28"/>
      <c r="ES681" s="28"/>
      <c r="ET681" s="28"/>
      <c r="EU681" s="28"/>
      <c r="EV681" s="28"/>
      <c r="EW681" s="28"/>
      <c r="EX681" s="28"/>
      <c r="EY681" s="28"/>
      <c r="EZ681" s="28"/>
      <c r="FA681" s="28"/>
      <c r="FB681" s="1"/>
      <c r="FC681" s="1"/>
      <c r="FD681" s="1"/>
    </row>
    <row r="682" spans="1:160" ht="17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  <c r="CS682" s="28"/>
      <c r="CT682" s="28"/>
      <c r="CU682" s="28"/>
      <c r="CV682" s="28"/>
      <c r="CW682" s="28"/>
      <c r="CX682" s="28"/>
      <c r="CY682" s="28"/>
      <c r="CZ682" s="28"/>
      <c r="DA682" s="28"/>
      <c r="DB682" s="28"/>
      <c r="DC682" s="28"/>
      <c r="DD682" s="28"/>
      <c r="DE682" s="28"/>
      <c r="DF682" s="28"/>
      <c r="DG682" s="28"/>
      <c r="DH682" s="28"/>
      <c r="DI682" s="28"/>
      <c r="DJ682" s="28"/>
      <c r="DK682" s="28"/>
      <c r="DL682" s="28"/>
      <c r="DM682" s="28"/>
      <c r="DN682" s="28"/>
      <c r="DO682" s="28"/>
      <c r="DP682" s="28"/>
      <c r="DQ682" s="28"/>
      <c r="DR682" s="28"/>
      <c r="DS682" s="28"/>
      <c r="DT682" s="28"/>
      <c r="DU682" s="28"/>
      <c r="DV682" s="28"/>
      <c r="DW682" s="28"/>
      <c r="DX682" s="28"/>
      <c r="DY682" s="28"/>
      <c r="DZ682" s="28"/>
      <c r="EA682" s="28"/>
      <c r="EB682" s="28"/>
      <c r="EC682" s="28"/>
      <c r="ED682" s="28"/>
      <c r="EE682" s="28"/>
      <c r="EF682" s="28"/>
      <c r="EG682" s="28"/>
      <c r="EH682" s="28"/>
      <c r="EI682" s="28"/>
      <c r="EJ682" s="28"/>
      <c r="EK682" s="28"/>
      <c r="EL682" s="28"/>
      <c r="EM682" s="28"/>
      <c r="EN682" s="28"/>
      <c r="EO682" s="28"/>
      <c r="EP682" s="28"/>
      <c r="EQ682" s="28"/>
      <c r="ER682" s="28"/>
      <c r="ES682" s="28"/>
      <c r="ET682" s="28"/>
      <c r="EU682" s="28"/>
      <c r="EV682" s="28"/>
      <c r="EW682" s="28"/>
      <c r="EX682" s="28"/>
      <c r="EY682" s="28"/>
      <c r="EZ682" s="28"/>
      <c r="FA682" s="28"/>
      <c r="FB682" s="1"/>
      <c r="FC682" s="1"/>
      <c r="FD682" s="1"/>
    </row>
    <row r="683" spans="1:160" ht="17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  <c r="BZ683" s="28"/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  <c r="CU683" s="28"/>
      <c r="CV683" s="28"/>
      <c r="CW683" s="28"/>
      <c r="CX683" s="28"/>
      <c r="CY683" s="28"/>
      <c r="CZ683" s="28"/>
      <c r="DA683" s="28"/>
      <c r="DB683" s="28"/>
      <c r="DC683" s="28"/>
      <c r="DD683" s="28"/>
      <c r="DE683" s="28"/>
      <c r="DF683" s="28"/>
      <c r="DG683" s="28"/>
      <c r="DH683" s="28"/>
      <c r="DI683" s="28"/>
      <c r="DJ683" s="28"/>
      <c r="DK683" s="28"/>
      <c r="DL683" s="28"/>
      <c r="DM683" s="28"/>
      <c r="DN683" s="28"/>
      <c r="DO683" s="28"/>
      <c r="DP683" s="28"/>
      <c r="DQ683" s="28"/>
      <c r="DR683" s="28"/>
      <c r="DS683" s="28"/>
      <c r="DT683" s="28"/>
      <c r="DU683" s="28"/>
      <c r="DV683" s="28"/>
      <c r="DW683" s="28"/>
      <c r="DX683" s="28"/>
      <c r="DY683" s="28"/>
      <c r="DZ683" s="28"/>
      <c r="EA683" s="28"/>
      <c r="EB683" s="28"/>
      <c r="EC683" s="28"/>
      <c r="ED683" s="28"/>
      <c r="EE683" s="28"/>
      <c r="EF683" s="28"/>
      <c r="EG683" s="28"/>
      <c r="EH683" s="28"/>
      <c r="EI683" s="28"/>
      <c r="EJ683" s="28"/>
      <c r="EK683" s="28"/>
      <c r="EL683" s="28"/>
      <c r="EM683" s="28"/>
      <c r="EN683" s="28"/>
      <c r="EO683" s="28"/>
      <c r="EP683" s="28"/>
      <c r="EQ683" s="28"/>
      <c r="ER683" s="28"/>
      <c r="ES683" s="28"/>
      <c r="ET683" s="28"/>
      <c r="EU683" s="28"/>
      <c r="EV683" s="28"/>
      <c r="EW683" s="28"/>
      <c r="EX683" s="28"/>
      <c r="EY683" s="28"/>
      <c r="EZ683" s="28"/>
      <c r="FA683" s="28"/>
      <c r="FB683" s="1"/>
      <c r="FC683" s="1"/>
      <c r="FD683" s="1"/>
    </row>
    <row r="684" spans="1:160" ht="17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  <c r="CS684" s="28"/>
      <c r="CT684" s="28"/>
      <c r="CU684" s="28"/>
      <c r="CV684" s="28"/>
      <c r="CW684" s="28"/>
      <c r="CX684" s="28"/>
      <c r="CY684" s="28"/>
      <c r="CZ684" s="28"/>
      <c r="DA684" s="28"/>
      <c r="DB684" s="28"/>
      <c r="DC684" s="28"/>
      <c r="DD684" s="28"/>
      <c r="DE684" s="28"/>
      <c r="DF684" s="28"/>
      <c r="DG684" s="28"/>
      <c r="DH684" s="28"/>
      <c r="DI684" s="28"/>
      <c r="DJ684" s="28"/>
      <c r="DK684" s="28"/>
      <c r="DL684" s="28"/>
      <c r="DM684" s="28"/>
      <c r="DN684" s="28"/>
      <c r="DO684" s="28"/>
      <c r="DP684" s="28"/>
      <c r="DQ684" s="28"/>
      <c r="DR684" s="28"/>
      <c r="DS684" s="28"/>
      <c r="DT684" s="28"/>
      <c r="DU684" s="28"/>
      <c r="DV684" s="28"/>
      <c r="DW684" s="28"/>
      <c r="DX684" s="28"/>
      <c r="DY684" s="28"/>
      <c r="DZ684" s="28"/>
      <c r="EA684" s="28"/>
      <c r="EB684" s="28"/>
      <c r="EC684" s="28"/>
      <c r="ED684" s="28"/>
      <c r="EE684" s="28"/>
      <c r="EF684" s="28"/>
      <c r="EG684" s="28"/>
      <c r="EH684" s="28"/>
      <c r="EI684" s="28"/>
      <c r="EJ684" s="28"/>
      <c r="EK684" s="28"/>
      <c r="EL684" s="28"/>
      <c r="EM684" s="28"/>
      <c r="EN684" s="28"/>
      <c r="EO684" s="28"/>
      <c r="EP684" s="28"/>
      <c r="EQ684" s="28"/>
      <c r="ER684" s="28"/>
      <c r="ES684" s="28"/>
      <c r="ET684" s="28"/>
      <c r="EU684" s="28"/>
      <c r="EV684" s="28"/>
      <c r="EW684" s="28"/>
      <c r="EX684" s="28"/>
      <c r="EY684" s="28"/>
      <c r="EZ684" s="28"/>
      <c r="FA684" s="28"/>
      <c r="FB684" s="1"/>
      <c r="FC684" s="1"/>
      <c r="FD684" s="1"/>
    </row>
    <row r="685" spans="1:160" ht="17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  <c r="BZ685" s="28"/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28"/>
      <c r="CU685" s="28"/>
      <c r="CV685" s="28"/>
      <c r="CW685" s="28"/>
      <c r="CX685" s="28"/>
      <c r="CY685" s="28"/>
      <c r="CZ685" s="28"/>
      <c r="DA685" s="28"/>
      <c r="DB685" s="28"/>
      <c r="DC685" s="28"/>
      <c r="DD685" s="28"/>
      <c r="DE685" s="28"/>
      <c r="DF685" s="28"/>
      <c r="DG685" s="28"/>
      <c r="DH685" s="28"/>
      <c r="DI685" s="28"/>
      <c r="DJ685" s="28"/>
      <c r="DK685" s="28"/>
      <c r="DL685" s="28"/>
      <c r="DM685" s="28"/>
      <c r="DN685" s="28"/>
      <c r="DO685" s="28"/>
      <c r="DP685" s="28"/>
      <c r="DQ685" s="28"/>
      <c r="DR685" s="28"/>
      <c r="DS685" s="28"/>
      <c r="DT685" s="28"/>
      <c r="DU685" s="28"/>
      <c r="DV685" s="28"/>
      <c r="DW685" s="28"/>
      <c r="DX685" s="28"/>
      <c r="DY685" s="28"/>
      <c r="DZ685" s="28"/>
      <c r="EA685" s="28"/>
      <c r="EB685" s="28"/>
      <c r="EC685" s="28"/>
      <c r="ED685" s="28"/>
      <c r="EE685" s="28"/>
      <c r="EF685" s="28"/>
      <c r="EG685" s="28"/>
      <c r="EH685" s="28"/>
      <c r="EI685" s="28"/>
      <c r="EJ685" s="28"/>
      <c r="EK685" s="28"/>
      <c r="EL685" s="28"/>
      <c r="EM685" s="28"/>
      <c r="EN685" s="28"/>
      <c r="EO685" s="28"/>
      <c r="EP685" s="28"/>
      <c r="EQ685" s="28"/>
      <c r="ER685" s="28"/>
      <c r="ES685" s="28"/>
      <c r="ET685" s="28"/>
      <c r="EU685" s="28"/>
      <c r="EV685" s="28"/>
      <c r="EW685" s="28"/>
      <c r="EX685" s="28"/>
      <c r="EY685" s="28"/>
      <c r="EZ685" s="28"/>
      <c r="FA685" s="28"/>
      <c r="FB685" s="1"/>
      <c r="FC685" s="1"/>
      <c r="FD685" s="1"/>
    </row>
    <row r="686" spans="1:160" ht="17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  <c r="BY686" s="28"/>
      <c r="BZ686" s="28"/>
      <c r="CA686" s="28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  <c r="CS686" s="28"/>
      <c r="CT686" s="28"/>
      <c r="CU686" s="28"/>
      <c r="CV686" s="28"/>
      <c r="CW686" s="28"/>
      <c r="CX686" s="28"/>
      <c r="CY686" s="28"/>
      <c r="CZ686" s="28"/>
      <c r="DA686" s="28"/>
      <c r="DB686" s="28"/>
      <c r="DC686" s="28"/>
      <c r="DD686" s="28"/>
      <c r="DE686" s="28"/>
      <c r="DF686" s="28"/>
      <c r="DG686" s="28"/>
      <c r="DH686" s="28"/>
      <c r="DI686" s="28"/>
      <c r="DJ686" s="28"/>
      <c r="DK686" s="28"/>
      <c r="DL686" s="28"/>
      <c r="DM686" s="28"/>
      <c r="DN686" s="28"/>
      <c r="DO686" s="28"/>
      <c r="DP686" s="28"/>
      <c r="DQ686" s="28"/>
      <c r="DR686" s="28"/>
      <c r="DS686" s="28"/>
      <c r="DT686" s="28"/>
      <c r="DU686" s="28"/>
      <c r="DV686" s="28"/>
      <c r="DW686" s="28"/>
      <c r="DX686" s="28"/>
      <c r="DY686" s="28"/>
      <c r="DZ686" s="28"/>
      <c r="EA686" s="28"/>
      <c r="EB686" s="28"/>
      <c r="EC686" s="28"/>
      <c r="ED686" s="28"/>
      <c r="EE686" s="28"/>
      <c r="EF686" s="28"/>
      <c r="EG686" s="28"/>
      <c r="EH686" s="28"/>
      <c r="EI686" s="28"/>
      <c r="EJ686" s="28"/>
      <c r="EK686" s="28"/>
      <c r="EL686" s="28"/>
      <c r="EM686" s="28"/>
      <c r="EN686" s="28"/>
      <c r="EO686" s="28"/>
      <c r="EP686" s="28"/>
      <c r="EQ686" s="28"/>
      <c r="ER686" s="28"/>
      <c r="ES686" s="28"/>
      <c r="ET686" s="28"/>
      <c r="EU686" s="28"/>
      <c r="EV686" s="28"/>
      <c r="EW686" s="28"/>
      <c r="EX686" s="28"/>
      <c r="EY686" s="28"/>
      <c r="EZ686" s="28"/>
      <c r="FA686" s="28"/>
      <c r="FB686" s="1"/>
      <c r="FC686" s="1"/>
      <c r="FD686" s="1"/>
    </row>
    <row r="687" spans="1:160" ht="17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  <c r="BZ687" s="28"/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28"/>
      <c r="CU687" s="28"/>
      <c r="CV687" s="28"/>
      <c r="CW687" s="28"/>
      <c r="CX687" s="28"/>
      <c r="CY687" s="28"/>
      <c r="CZ687" s="28"/>
      <c r="DA687" s="28"/>
      <c r="DB687" s="28"/>
      <c r="DC687" s="28"/>
      <c r="DD687" s="28"/>
      <c r="DE687" s="28"/>
      <c r="DF687" s="28"/>
      <c r="DG687" s="28"/>
      <c r="DH687" s="28"/>
      <c r="DI687" s="28"/>
      <c r="DJ687" s="28"/>
      <c r="DK687" s="28"/>
      <c r="DL687" s="28"/>
      <c r="DM687" s="28"/>
      <c r="DN687" s="28"/>
      <c r="DO687" s="28"/>
      <c r="DP687" s="28"/>
      <c r="DQ687" s="28"/>
      <c r="DR687" s="28"/>
      <c r="DS687" s="28"/>
      <c r="DT687" s="28"/>
      <c r="DU687" s="28"/>
      <c r="DV687" s="28"/>
      <c r="DW687" s="28"/>
      <c r="DX687" s="28"/>
      <c r="DY687" s="28"/>
      <c r="DZ687" s="28"/>
      <c r="EA687" s="28"/>
      <c r="EB687" s="28"/>
      <c r="EC687" s="28"/>
      <c r="ED687" s="28"/>
      <c r="EE687" s="28"/>
      <c r="EF687" s="28"/>
      <c r="EG687" s="28"/>
      <c r="EH687" s="28"/>
      <c r="EI687" s="28"/>
      <c r="EJ687" s="28"/>
      <c r="EK687" s="28"/>
      <c r="EL687" s="28"/>
      <c r="EM687" s="28"/>
      <c r="EN687" s="28"/>
      <c r="EO687" s="28"/>
      <c r="EP687" s="28"/>
      <c r="EQ687" s="28"/>
      <c r="ER687" s="28"/>
      <c r="ES687" s="28"/>
      <c r="ET687" s="28"/>
      <c r="EU687" s="28"/>
      <c r="EV687" s="28"/>
      <c r="EW687" s="28"/>
      <c r="EX687" s="28"/>
      <c r="EY687" s="28"/>
      <c r="EZ687" s="28"/>
      <c r="FA687" s="28"/>
      <c r="FB687" s="1"/>
      <c r="FC687" s="1"/>
      <c r="FD687" s="1"/>
    </row>
    <row r="688" spans="1:160" ht="17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  <c r="CS688" s="28"/>
      <c r="CT688" s="28"/>
      <c r="CU688" s="28"/>
      <c r="CV688" s="28"/>
      <c r="CW688" s="28"/>
      <c r="CX688" s="28"/>
      <c r="CY688" s="28"/>
      <c r="CZ688" s="28"/>
      <c r="DA688" s="28"/>
      <c r="DB688" s="28"/>
      <c r="DC688" s="28"/>
      <c r="DD688" s="28"/>
      <c r="DE688" s="28"/>
      <c r="DF688" s="28"/>
      <c r="DG688" s="28"/>
      <c r="DH688" s="28"/>
      <c r="DI688" s="28"/>
      <c r="DJ688" s="28"/>
      <c r="DK688" s="28"/>
      <c r="DL688" s="28"/>
      <c r="DM688" s="28"/>
      <c r="DN688" s="28"/>
      <c r="DO688" s="28"/>
      <c r="DP688" s="28"/>
      <c r="DQ688" s="28"/>
      <c r="DR688" s="28"/>
      <c r="DS688" s="28"/>
      <c r="DT688" s="28"/>
      <c r="DU688" s="28"/>
      <c r="DV688" s="28"/>
      <c r="DW688" s="28"/>
      <c r="DX688" s="28"/>
      <c r="DY688" s="28"/>
      <c r="DZ688" s="28"/>
      <c r="EA688" s="28"/>
      <c r="EB688" s="28"/>
      <c r="EC688" s="28"/>
      <c r="ED688" s="28"/>
      <c r="EE688" s="28"/>
      <c r="EF688" s="28"/>
      <c r="EG688" s="28"/>
      <c r="EH688" s="28"/>
      <c r="EI688" s="28"/>
      <c r="EJ688" s="28"/>
      <c r="EK688" s="28"/>
      <c r="EL688" s="28"/>
      <c r="EM688" s="28"/>
      <c r="EN688" s="28"/>
      <c r="EO688" s="28"/>
      <c r="EP688" s="28"/>
      <c r="EQ688" s="28"/>
      <c r="ER688" s="28"/>
      <c r="ES688" s="28"/>
      <c r="ET688" s="28"/>
      <c r="EU688" s="28"/>
      <c r="EV688" s="28"/>
      <c r="EW688" s="28"/>
      <c r="EX688" s="28"/>
      <c r="EY688" s="28"/>
      <c r="EZ688" s="28"/>
      <c r="FA688" s="28"/>
      <c r="FB688" s="1"/>
      <c r="FC688" s="1"/>
      <c r="FD688" s="1"/>
    </row>
    <row r="689" spans="1:160" ht="17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  <c r="BZ689" s="28"/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28"/>
      <c r="CU689" s="28"/>
      <c r="CV689" s="28"/>
      <c r="CW689" s="28"/>
      <c r="CX689" s="28"/>
      <c r="CY689" s="28"/>
      <c r="CZ689" s="28"/>
      <c r="DA689" s="28"/>
      <c r="DB689" s="28"/>
      <c r="DC689" s="28"/>
      <c r="DD689" s="28"/>
      <c r="DE689" s="28"/>
      <c r="DF689" s="28"/>
      <c r="DG689" s="28"/>
      <c r="DH689" s="28"/>
      <c r="DI689" s="28"/>
      <c r="DJ689" s="28"/>
      <c r="DK689" s="28"/>
      <c r="DL689" s="28"/>
      <c r="DM689" s="28"/>
      <c r="DN689" s="28"/>
      <c r="DO689" s="28"/>
      <c r="DP689" s="28"/>
      <c r="DQ689" s="28"/>
      <c r="DR689" s="28"/>
      <c r="DS689" s="28"/>
      <c r="DT689" s="28"/>
      <c r="DU689" s="28"/>
      <c r="DV689" s="28"/>
      <c r="DW689" s="28"/>
      <c r="DX689" s="28"/>
      <c r="DY689" s="28"/>
      <c r="DZ689" s="28"/>
      <c r="EA689" s="28"/>
      <c r="EB689" s="28"/>
      <c r="EC689" s="28"/>
      <c r="ED689" s="28"/>
      <c r="EE689" s="28"/>
      <c r="EF689" s="28"/>
      <c r="EG689" s="28"/>
      <c r="EH689" s="28"/>
      <c r="EI689" s="28"/>
      <c r="EJ689" s="28"/>
      <c r="EK689" s="28"/>
      <c r="EL689" s="28"/>
      <c r="EM689" s="28"/>
      <c r="EN689" s="28"/>
      <c r="EO689" s="28"/>
      <c r="EP689" s="28"/>
      <c r="EQ689" s="28"/>
      <c r="ER689" s="28"/>
      <c r="ES689" s="28"/>
      <c r="ET689" s="28"/>
      <c r="EU689" s="28"/>
      <c r="EV689" s="28"/>
      <c r="EW689" s="28"/>
      <c r="EX689" s="28"/>
      <c r="EY689" s="28"/>
      <c r="EZ689" s="28"/>
      <c r="FA689" s="28"/>
      <c r="FB689" s="1"/>
      <c r="FC689" s="1"/>
      <c r="FD689" s="1"/>
    </row>
    <row r="690" spans="1:160" ht="17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  <c r="CS690" s="28"/>
      <c r="CT690" s="28"/>
      <c r="CU690" s="28"/>
      <c r="CV690" s="28"/>
      <c r="CW690" s="28"/>
      <c r="CX690" s="28"/>
      <c r="CY690" s="28"/>
      <c r="CZ690" s="28"/>
      <c r="DA690" s="28"/>
      <c r="DB690" s="28"/>
      <c r="DC690" s="28"/>
      <c r="DD690" s="28"/>
      <c r="DE690" s="28"/>
      <c r="DF690" s="28"/>
      <c r="DG690" s="28"/>
      <c r="DH690" s="28"/>
      <c r="DI690" s="28"/>
      <c r="DJ690" s="28"/>
      <c r="DK690" s="28"/>
      <c r="DL690" s="28"/>
      <c r="DM690" s="28"/>
      <c r="DN690" s="28"/>
      <c r="DO690" s="28"/>
      <c r="DP690" s="28"/>
      <c r="DQ690" s="28"/>
      <c r="DR690" s="28"/>
      <c r="DS690" s="28"/>
      <c r="DT690" s="28"/>
      <c r="DU690" s="28"/>
      <c r="DV690" s="28"/>
      <c r="DW690" s="28"/>
      <c r="DX690" s="28"/>
      <c r="DY690" s="28"/>
      <c r="DZ690" s="28"/>
      <c r="EA690" s="28"/>
      <c r="EB690" s="28"/>
      <c r="EC690" s="28"/>
      <c r="ED690" s="28"/>
      <c r="EE690" s="28"/>
      <c r="EF690" s="28"/>
      <c r="EG690" s="28"/>
      <c r="EH690" s="28"/>
      <c r="EI690" s="28"/>
      <c r="EJ690" s="28"/>
      <c r="EK690" s="28"/>
      <c r="EL690" s="28"/>
      <c r="EM690" s="28"/>
      <c r="EN690" s="28"/>
      <c r="EO690" s="28"/>
      <c r="EP690" s="28"/>
      <c r="EQ690" s="28"/>
      <c r="ER690" s="28"/>
      <c r="ES690" s="28"/>
      <c r="ET690" s="28"/>
      <c r="EU690" s="28"/>
      <c r="EV690" s="28"/>
      <c r="EW690" s="28"/>
      <c r="EX690" s="28"/>
      <c r="EY690" s="28"/>
      <c r="EZ690" s="28"/>
      <c r="FA690" s="28"/>
      <c r="FB690" s="1"/>
      <c r="FC690" s="1"/>
      <c r="FD690" s="1"/>
    </row>
    <row r="691" spans="1:160" ht="17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  <c r="BZ691" s="28"/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28"/>
      <c r="CU691" s="28"/>
      <c r="CV691" s="28"/>
      <c r="CW691" s="28"/>
      <c r="CX691" s="28"/>
      <c r="CY691" s="28"/>
      <c r="CZ691" s="28"/>
      <c r="DA691" s="28"/>
      <c r="DB691" s="28"/>
      <c r="DC691" s="28"/>
      <c r="DD691" s="28"/>
      <c r="DE691" s="28"/>
      <c r="DF691" s="28"/>
      <c r="DG691" s="28"/>
      <c r="DH691" s="28"/>
      <c r="DI691" s="28"/>
      <c r="DJ691" s="28"/>
      <c r="DK691" s="28"/>
      <c r="DL691" s="28"/>
      <c r="DM691" s="28"/>
      <c r="DN691" s="28"/>
      <c r="DO691" s="28"/>
      <c r="DP691" s="28"/>
      <c r="DQ691" s="28"/>
      <c r="DR691" s="28"/>
      <c r="DS691" s="28"/>
      <c r="DT691" s="28"/>
      <c r="DU691" s="28"/>
      <c r="DV691" s="28"/>
      <c r="DW691" s="28"/>
      <c r="DX691" s="28"/>
      <c r="DY691" s="28"/>
      <c r="DZ691" s="28"/>
      <c r="EA691" s="28"/>
      <c r="EB691" s="28"/>
      <c r="EC691" s="28"/>
      <c r="ED691" s="28"/>
      <c r="EE691" s="28"/>
      <c r="EF691" s="28"/>
      <c r="EG691" s="28"/>
      <c r="EH691" s="28"/>
      <c r="EI691" s="28"/>
      <c r="EJ691" s="28"/>
      <c r="EK691" s="28"/>
      <c r="EL691" s="28"/>
      <c r="EM691" s="28"/>
      <c r="EN691" s="28"/>
      <c r="EO691" s="28"/>
      <c r="EP691" s="28"/>
      <c r="EQ691" s="28"/>
      <c r="ER691" s="28"/>
      <c r="ES691" s="28"/>
      <c r="ET691" s="28"/>
      <c r="EU691" s="28"/>
      <c r="EV691" s="28"/>
      <c r="EW691" s="28"/>
      <c r="EX691" s="28"/>
      <c r="EY691" s="28"/>
      <c r="EZ691" s="28"/>
      <c r="FA691" s="28"/>
      <c r="FB691" s="1"/>
      <c r="FC691" s="1"/>
      <c r="FD691" s="1"/>
    </row>
    <row r="692" spans="1:160" ht="17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  <c r="CS692" s="28"/>
      <c r="CT692" s="28"/>
      <c r="CU692" s="28"/>
      <c r="CV692" s="28"/>
      <c r="CW692" s="28"/>
      <c r="CX692" s="28"/>
      <c r="CY692" s="28"/>
      <c r="CZ692" s="28"/>
      <c r="DA692" s="28"/>
      <c r="DB692" s="28"/>
      <c r="DC692" s="28"/>
      <c r="DD692" s="28"/>
      <c r="DE692" s="28"/>
      <c r="DF692" s="28"/>
      <c r="DG692" s="28"/>
      <c r="DH692" s="28"/>
      <c r="DI692" s="28"/>
      <c r="DJ692" s="28"/>
      <c r="DK692" s="28"/>
      <c r="DL692" s="28"/>
      <c r="DM692" s="28"/>
      <c r="DN692" s="28"/>
      <c r="DO692" s="28"/>
      <c r="DP692" s="28"/>
      <c r="DQ692" s="28"/>
      <c r="DR692" s="28"/>
      <c r="DS692" s="28"/>
      <c r="DT692" s="28"/>
      <c r="DU692" s="28"/>
      <c r="DV692" s="28"/>
      <c r="DW692" s="28"/>
      <c r="DX692" s="28"/>
      <c r="DY692" s="28"/>
      <c r="DZ692" s="28"/>
      <c r="EA692" s="28"/>
      <c r="EB692" s="28"/>
      <c r="EC692" s="28"/>
      <c r="ED692" s="28"/>
      <c r="EE692" s="28"/>
      <c r="EF692" s="28"/>
      <c r="EG692" s="28"/>
      <c r="EH692" s="28"/>
      <c r="EI692" s="28"/>
      <c r="EJ692" s="28"/>
      <c r="EK692" s="28"/>
      <c r="EL692" s="28"/>
      <c r="EM692" s="28"/>
      <c r="EN692" s="28"/>
      <c r="EO692" s="28"/>
      <c r="EP692" s="28"/>
      <c r="EQ692" s="28"/>
      <c r="ER692" s="28"/>
      <c r="ES692" s="28"/>
      <c r="ET692" s="28"/>
      <c r="EU692" s="28"/>
      <c r="EV692" s="28"/>
      <c r="EW692" s="28"/>
      <c r="EX692" s="28"/>
      <c r="EY692" s="28"/>
      <c r="EZ692" s="28"/>
      <c r="FA692" s="28"/>
      <c r="FB692" s="1"/>
      <c r="FC692" s="1"/>
      <c r="FD692" s="1"/>
    </row>
    <row r="693" spans="1:160" ht="17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28"/>
      <c r="CU693" s="28"/>
      <c r="CV693" s="28"/>
      <c r="CW693" s="28"/>
      <c r="CX693" s="28"/>
      <c r="CY693" s="28"/>
      <c r="CZ693" s="28"/>
      <c r="DA693" s="28"/>
      <c r="DB693" s="28"/>
      <c r="DC693" s="28"/>
      <c r="DD693" s="28"/>
      <c r="DE693" s="28"/>
      <c r="DF693" s="28"/>
      <c r="DG693" s="28"/>
      <c r="DH693" s="28"/>
      <c r="DI693" s="28"/>
      <c r="DJ693" s="28"/>
      <c r="DK693" s="28"/>
      <c r="DL693" s="28"/>
      <c r="DM693" s="28"/>
      <c r="DN693" s="28"/>
      <c r="DO693" s="28"/>
      <c r="DP693" s="28"/>
      <c r="DQ693" s="28"/>
      <c r="DR693" s="28"/>
      <c r="DS693" s="28"/>
      <c r="DT693" s="28"/>
      <c r="DU693" s="28"/>
      <c r="DV693" s="28"/>
      <c r="DW693" s="28"/>
      <c r="DX693" s="28"/>
      <c r="DY693" s="28"/>
      <c r="DZ693" s="28"/>
      <c r="EA693" s="28"/>
      <c r="EB693" s="28"/>
      <c r="EC693" s="28"/>
      <c r="ED693" s="28"/>
      <c r="EE693" s="28"/>
      <c r="EF693" s="28"/>
      <c r="EG693" s="28"/>
      <c r="EH693" s="28"/>
      <c r="EI693" s="28"/>
      <c r="EJ693" s="28"/>
      <c r="EK693" s="28"/>
      <c r="EL693" s="28"/>
      <c r="EM693" s="28"/>
      <c r="EN693" s="28"/>
      <c r="EO693" s="28"/>
      <c r="EP693" s="28"/>
      <c r="EQ693" s="28"/>
      <c r="ER693" s="28"/>
      <c r="ES693" s="28"/>
      <c r="ET693" s="28"/>
      <c r="EU693" s="28"/>
      <c r="EV693" s="28"/>
      <c r="EW693" s="28"/>
      <c r="EX693" s="28"/>
      <c r="EY693" s="28"/>
      <c r="EZ693" s="28"/>
      <c r="FA693" s="28"/>
      <c r="FB693" s="1"/>
      <c r="FC693" s="1"/>
      <c r="FD693" s="1"/>
    </row>
    <row r="694" spans="1:160" ht="17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  <c r="BY694" s="28"/>
      <c r="BZ694" s="28"/>
      <c r="CA694" s="28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  <c r="CS694" s="28"/>
      <c r="CT694" s="28"/>
      <c r="CU694" s="28"/>
      <c r="CV694" s="28"/>
      <c r="CW694" s="28"/>
      <c r="CX694" s="28"/>
      <c r="CY694" s="28"/>
      <c r="CZ694" s="28"/>
      <c r="DA694" s="28"/>
      <c r="DB694" s="28"/>
      <c r="DC694" s="28"/>
      <c r="DD694" s="28"/>
      <c r="DE694" s="28"/>
      <c r="DF694" s="28"/>
      <c r="DG694" s="28"/>
      <c r="DH694" s="28"/>
      <c r="DI694" s="28"/>
      <c r="DJ694" s="28"/>
      <c r="DK694" s="28"/>
      <c r="DL694" s="28"/>
      <c r="DM694" s="28"/>
      <c r="DN694" s="28"/>
      <c r="DO694" s="28"/>
      <c r="DP694" s="28"/>
      <c r="DQ694" s="28"/>
      <c r="DR694" s="28"/>
      <c r="DS694" s="28"/>
      <c r="DT694" s="28"/>
      <c r="DU694" s="28"/>
      <c r="DV694" s="28"/>
      <c r="DW694" s="28"/>
      <c r="DX694" s="28"/>
      <c r="DY694" s="28"/>
      <c r="DZ694" s="28"/>
      <c r="EA694" s="28"/>
      <c r="EB694" s="28"/>
      <c r="EC694" s="28"/>
      <c r="ED694" s="28"/>
      <c r="EE694" s="28"/>
      <c r="EF694" s="28"/>
      <c r="EG694" s="28"/>
      <c r="EH694" s="28"/>
      <c r="EI694" s="28"/>
      <c r="EJ694" s="28"/>
      <c r="EK694" s="28"/>
      <c r="EL694" s="28"/>
      <c r="EM694" s="28"/>
      <c r="EN694" s="28"/>
      <c r="EO694" s="28"/>
      <c r="EP694" s="28"/>
      <c r="EQ694" s="28"/>
      <c r="ER694" s="28"/>
      <c r="ES694" s="28"/>
      <c r="ET694" s="28"/>
      <c r="EU694" s="28"/>
      <c r="EV694" s="28"/>
      <c r="EW694" s="28"/>
      <c r="EX694" s="28"/>
      <c r="EY694" s="28"/>
      <c r="EZ694" s="28"/>
      <c r="FA694" s="28"/>
      <c r="FB694" s="1"/>
      <c r="FC694" s="1"/>
      <c r="FD694" s="1"/>
    </row>
    <row r="695" spans="1:160" ht="17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  <c r="BZ695" s="28"/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28"/>
      <c r="CU695" s="28"/>
      <c r="CV695" s="28"/>
      <c r="CW695" s="28"/>
      <c r="CX695" s="28"/>
      <c r="CY695" s="28"/>
      <c r="CZ695" s="28"/>
      <c r="DA695" s="28"/>
      <c r="DB695" s="28"/>
      <c r="DC695" s="28"/>
      <c r="DD695" s="28"/>
      <c r="DE695" s="28"/>
      <c r="DF695" s="28"/>
      <c r="DG695" s="28"/>
      <c r="DH695" s="28"/>
      <c r="DI695" s="28"/>
      <c r="DJ695" s="28"/>
      <c r="DK695" s="28"/>
      <c r="DL695" s="28"/>
      <c r="DM695" s="28"/>
      <c r="DN695" s="28"/>
      <c r="DO695" s="28"/>
      <c r="DP695" s="28"/>
      <c r="DQ695" s="28"/>
      <c r="DR695" s="28"/>
      <c r="DS695" s="28"/>
      <c r="DT695" s="28"/>
      <c r="DU695" s="28"/>
      <c r="DV695" s="28"/>
      <c r="DW695" s="28"/>
      <c r="DX695" s="28"/>
      <c r="DY695" s="28"/>
      <c r="DZ695" s="28"/>
      <c r="EA695" s="28"/>
      <c r="EB695" s="28"/>
      <c r="EC695" s="28"/>
      <c r="ED695" s="28"/>
      <c r="EE695" s="28"/>
      <c r="EF695" s="28"/>
      <c r="EG695" s="28"/>
      <c r="EH695" s="28"/>
      <c r="EI695" s="28"/>
      <c r="EJ695" s="28"/>
      <c r="EK695" s="28"/>
      <c r="EL695" s="28"/>
      <c r="EM695" s="28"/>
      <c r="EN695" s="28"/>
      <c r="EO695" s="28"/>
      <c r="EP695" s="28"/>
      <c r="EQ695" s="28"/>
      <c r="ER695" s="28"/>
      <c r="ES695" s="28"/>
      <c r="ET695" s="28"/>
      <c r="EU695" s="28"/>
      <c r="EV695" s="28"/>
      <c r="EW695" s="28"/>
      <c r="EX695" s="28"/>
      <c r="EY695" s="28"/>
      <c r="EZ695" s="28"/>
      <c r="FA695" s="28"/>
      <c r="FB695" s="1"/>
      <c r="FC695" s="1"/>
      <c r="FD695" s="1"/>
    </row>
    <row r="696" spans="1:160" ht="17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  <c r="BY696" s="28"/>
      <c r="BZ696" s="28"/>
      <c r="CA696" s="28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  <c r="CS696" s="28"/>
      <c r="CT696" s="28"/>
      <c r="CU696" s="28"/>
      <c r="CV696" s="28"/>
      <c r="CW696" s="28"/>
      <c r="CX696" s="28"/>
      <c r="CY696" s="28"/>
      <c r="CZ696" s="28"/>
      <c r="DA696" s="28"/>
      <c r="DB696" s="28"/>
      <c r="DC696" s="28"/>
      <c r="DD696" s="28"/>
      <c r="DE696" s="28"/>
      <c r="DF696" s="28"/>
      <c r="DG696" s="28"/>
      <c r="DH696" s="28"/>
      <c r="DI696" s="28"/>
      <c r="DJ696" s="28"/>
      <c r="DK696" s="28"/>
      <c r="DL696" s="28"/>
      <c r="DM696" s="28"/>
      <c r="DN696" s="28"/>
      <c r="DO696" s="28"/>
      <c r="DP696" s="28"/>
      <c r="DQ696" s="28"/>
      <c r="DR696" s="28"/>
      <c r="DS696" s="28"/>
      <c r="DT696" s="28"/>
      <c r="DU696" s="28"/>
      <c r="DV696" s="28"/>
      <c r="DW696" s="28"/>
      <c r="DX696" s="28"/>
      <c r="DY696" s="28"/>
      <c r="DZ696" s="28"/>
      <c r="EA696" s="28"/>
      <c r="EB696" s="28"/>
      <c r="EC696" s="28"/>
      <c r="ED696" s="28"/>
      <c r="EE696" s="28"/>
      <c r="EF696" s="28"/>
      <c r="EG696" s="28"/>
      <c r="EH696" s="28"/>
      <c r="EI696" s="28"/>
      <c r="EJ696" s="28"/>
      <c r="EK696" s="28"/>
      <c r="EL696" s="28"/>
      <c r="EM696" s="28"/>
      <c r="EN696" s="28"/>
      <c r="EO696" s="28"/>
      <c r="EP696" s="28"/>
      <c r="EQ696" s="28"/>
      <c r="ER696" s="28"/>
      <c r="ES696" s="28"/>
      <c r="ET696" s="28"/>
      <c r="EU696" s="28"/>
      <c r="EV696" s="28"/>
      <c r="EW696" s="28"/>
      <c r="EX696" s="28"/>
      <c r="EY696" s="28"/>
      <c r="EZ696" s="28"/>
      <c r="FA696" s="28"/>
      <c r="FB696" s="1"/>
      <c r="FC696" s="1"/>
      <c r="FD696" s="1"/>
    </row>
    <row r="697" spans="1:160" ht="17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28"/>
      <c r="CU697" s="28"/>
      <c r="CV697" s="28"/>
      <c r="CW697" s="28"/>
      <c r="CX697" s="28"/>
      <c r="CY697" s="28"/>
      <c r="CZ697" s="28"/>
      <c r="DA697" s="28"/>
      <c r="DB697" s="28"/>
      <c r="DC697" s="28"/>
      <c r="DD697" s="28"/>
      <c r="DE697" s="28"/>
      <c r="DF697" s="28"/>
      <c r="DG697" s="28"/>
      <c r="DH697" s="28"/>
      <c r="DI697" s="28"/>
      <c r="DJ697" s="28"/>
      <c r="DK697" s="28"/>
      <c r="DL697" s="28"/>
      <c r="DM697" s="28"/>
      <c r="DN697" s="28"/>
      <c r="DO697" s="28"/>
      <c r="DP697" s="28"/>
      <c r="DQ697" s="28"/>
      <c r="DR697" s="28"/>
      <c r="DS697" s="28"/>
      <c r="DT697" s="28"/>
      <c r="DU697" s="28"/>
      <c r="DV697" s="28"/>
      <c r="DW697" s="28"/>
      <c r="DX697" s="28"/>
      <c r="DY697" s="28"/>
      <c r="DZ697" s="28"/>
      <c r="EA697" s="28"/>
      <c r="EB697" s="28"/>
      <c r="EC697" s="28"/>
      <c r="ED697" s="28"/>
      <c r="EE697" s="28"/>
      <c r="EF697" s="28"/>
      <c r="EG697" s="28"/>
      <c r="EH697" s="28"/>
      <c r="EI697" s="28"/>
      <c r="EJ697" s="28"/>
      <c r="EK697" s="28"/>
      <c r="EL697" s="28"/>
      <c r="EM697" s="28"/>
      <c r="EN697" s="28"/>
      <c r="EO697" s="28"/>
      <c r="EP697" s="28"/>
      <c r="EQ697" s="28"/>
      <c r="ER697" s="28"/>
      <c r="ES697" s="28"/>
      <c r="ET697" s="28"/>
      <c r="EU697" s="28"/>
      <c r="EV697" s="28"/>
      <c r="EW697" s="28"/>
      <c r="EX697" s="28"/>
      <c r="EY697" s="28"/>
      <c r="EZ697" s="28"/>
      <c r="FA697" s="28"/>
      <c r="FB697" s="1"/>
      <c r="FC697" s="1"/>
      <c r="FD697" s="1"/>
    </row>
    <row r="698" spans="1:160" ht="17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  <c r="CS698" s="28"/>
      <c r="CT698" s="28"/>
      <c r="CU698" s="28"/>
      <c r="CV698" s="28"/>
      <c r="CW698" s="28"/>
      <c r="CX698" s="28"/>
      <c r="CY698" s="28"/>
      <c r="CZ698" s="28"/>
      <c r="DA698" s="28"/>
      <c r="DB698" s="28"/>
      <c r="DC698" s="28"/>
      <c r="DD698" s="28"/>
      <c r="DE698" s="28"/>
      <c r="DF698" s="28"/>
      <c r="DG698" s="28"/>
      <c r="DH698" s="28"/>
      <c r="DI698" s="28"/>
      <c r="DJ698" s="28"/>
      <c r="DK698" s="28"/>
      <c r="DL698" s="28"/>
      <c r="DM698" s="28"/>
      <c r="DN698" s="28"/>
      <c r="DO698" s="28"/>
      <c r="DP698" s="28"/>
      <c r="DQ698" s="28"/>
      <c r="DR698" s="28"/>
      <c r="DS698" s="28"/>
      <c r="DT698" s="28"/>
      <c r="DU698" s="28"/>
      <c r="DV698" s="28"/>
      <c r="DW698" s="28"/>
      <c r="DX698" s="28"/>
      <c r="DY698" s="28"/>
      <c r="DZ698" s="28"/>
      <c r="EA698" s="28"/>
      <c r="EB698" s="28"/>
      <c r="EC698" s="28"/>
      <c r="ED698" s="28"/>
      <c r="EE698" s="28"/>
      <c r="EF698" s="28"/>
      <c r="EG698" s="28"/>
      <c r="EH698" s="28"/>
      <c r="EI698" s="28"/>
      <c r="EJ698" s="28"/>
      <c r="EK698" s="28"/>
      <c r="EL698" s="28"/>
      <c r="EM698" s="28"/>
      <c r="EN698" s="28"/>
      <c r="EO698" s="28"/>
      <c r="EP698" s="28"/>
      <c r="EQ698" s="28"/>
      <c r="ER698" s="28"/>
      <c r="ES698" s="28"/>
      <c r="ET698" s="28"/>
      <c r="EU698" s="28"/>
      <c r="EV698" s="28"/>
      <c r="EW698" s="28"/>
      <c r="EX698" s="28"/>
      <c r="EY698" s="28"/>
      <c r="EZ698" s="28"/>
      <c r="FA698" s="28"/>
      <c r="FB698" s="1"/>
      <c r="FC698" s="1"/>
      <c r="FD698" s="1"/>
    </row>
    <row r="699" spans="1:160" ht="17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  <c r="BZ699" s="28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28"/>
      <c r="CU699" s="28"/>
      <c r="CV699" s="28"/>
      <c r="CW699" s="28"/>
      <c r="CX699" s="28"/>
      <c r="CY699" s="28"/>
      <c r="CZ699" s="28"/>
      <c r="DA699" s="28"/>
      <c r="DB699" s="28"/>
      <c r="DC699" s="28"/>
      <c r="DD699" s="28"/>
      <c r="DE699" s="28"/>
      <c r="DF699" s="28"/>
      <c r="DG699" s="28"/>
      <c r="DH699" s="28"/>
      <c r="DI699" s="28"/>
      <c r="DJ699" s="28"/>
      <c r="DK699" s="28"/>
      <c r="DL699" s="28"/>
      <c r="DM699" s="28"/>
      <c r="DN699" s="28"/>
      <c r="DO699" s="28"/>
      <c r="DP699" s="28"/>
      <c r="DQ699" s="28"/>
      <c r="DR699" s="28"/>
      <c r="DS699" s="28"/>
      <c r="DT699" s="28"/>
      <c r="DU699" s="28"/>
      <c r="DV699" s="28"/>
      <c r="DW699" s="28"/>
      <c r="DX699" s="28"/>
      <c r="DY699" s="28"/>
      <c r="DZ699" s="28"/>
      <c r="EA699" s="28"/>
      <c r="EB699" s="28"/>
      <c r="EC699" s="28"/>
      <c r="ED699" s="28"/>
      <c r="EE699" s="28"/>
      <c r="EF699" s="28"/>
      <c r="EG699" s="28"/>
      <c r="EH699" s="28"/>
      <c r="EI699" s="28"/>
      <c r="EJ699" s="28"/>
      <c r="EK699" s="28"/>
      <c r="EL699" s="28"/>
      <c r="EM699" s="28"/>
      <c r="EN699" s="28"/>
      <c r="EO699" s="28"/>
      <c r="EP699" s="28"/>
      <c r="EQ699" s="28"/>
      <c r="ER699" s="28"/>
      <c r="ES699" s="28"/>
      <c r="ET699" s="28"/>
      <c r="EU699" s="28"/>
      <c r="EV699" s="28"/>
      <c r="EW699" s="28"/>
      <c r="EX699" s="28"/>
      <c r="EY699" s="28"/>
      <c r="EZ699" s="28"/>
      <c r="FA699" s="28"/>
      <c r="FB699" s="1"/>
      <c r="FC699" s="1"/>
      <c r="FD699" s="1"/>
    </row>
    <row r="700" spans="1:160" ht="17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  <c r="CS700" s="28"/>
      <c r="CT700" s="28"/>
      <c r="CU700" s="28"/>
      <c r="CV700" s="28"/>
      <c r="CW700" s="28"/>
      <c r="CX700" s="28"/>
      <c r="CY700" s="28"/>
      <c r="CZ700" s="28"/>
      <c r="DA700" s="28"/>
      <c r="DB700" s="28"/>
      <c r="DC700" s="28"/>
      <c r="DD700" s="28"/>
      <c r="DE700" s="28"/>
      <c r="DF700" s="28"/>
      <c r="DG700" s="28"/>
      <c r="DH700" s="28"/>
      <c r="DI700" s="28"/>
      <c r="DJ700" s="28"/>
      <c r="DK700" s="28"/>
      <c r="DL700" s="28"/>
      <c r="DM700" s="28"/>
      <c r="DN700" s="28"/>
      <c r="DO700" s="28"/>
      <c r="DP700" s="28"/>
      <c r="DQ700" s="28"/>
      <c r="DR700" s="28"/>
      <c r="DS700" s="28"/>
      <c r="DT700" s="28"/>
      <c r="DU700" s="28"/>
      <c r="DV700" s="28"/>
      <c r="DW700" s="28"/>
      <c r="DX700" s="28"/>
      <c r="DY700" s="28"/>
      <c r="DZ700" s="28"/>
      <c r="EA700" s="28"/>
      <c r="EB700" s="28"/>
      <c r="EC700" s="28"/>
      <c r="ED700" s="28"/>
      <c r="EE700" s="28"/>
      <c r="EF700" s="28"/>
      <c r="EG700" s="28"/>
      <c r="EH700" s="28"/>
      <c r="EI700" s="28"/>
      <c r="EJ700" s="28"/>
      <c r="EK700" s="28"/>
      <c r="EL700" s="28"/>
      <c r="EM700" s="28"/>
      <c r="EN700" s="28"/>
      <c r="EO700" s="28"/>
      <c r="EP700" s="28"/>
      <c r="EQ700" s="28"/>
      <c r="ER700" s="28"/>
      <c r="ES700" s="28"/>
      <c r="ET700" s="28"/>
      <c r="EU700" s="28"/>
      <c r="EV700" s="28"/>
      <c r="EW700" s="28"/>
      <c r="EX700" s="28"/>
      <c r="EY700" s="28"/>
      <c r="EZ700" s="28"/>
      <c r="FA700" s="28"/>
      <c r="FB700" s="1"/>
      <c r="FC700" s="1"/>
      <c r="FD700" s="1"/>
    </row>
    <row r="701" spans="1:160" ht="17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28"/>
      <c r="CU701" s="28"/>
      <c r="CV701" s="28"/>
      <c r="CW701" s="28"/>
      <c r="CX701" s="28"/>
      <c r="CY701" s="28"/>
      <c r="CZ701" s="28"/>
      <c r="DA701" s="28"/>
      <c r="DB701" s="28"/>
      <c r="DC701" s="28"/>
      <c r="DD701" s="28"/>
      <c r="DE701" s="28"/>
      <c r="DF701" s="28"/>
      <c r="DG701" s="28"/>
      <c r="DH701" s="28"/>
      <c r="DI701" s="28"/>
      <c r="DJ701" s="28"/>
      <c r="DK701" s="28"/>
      <c r="DL701" s="28"/>
      <c r="DM701" s="28"/>
      <c r="DN701" s="28"/>
      <c r="DO701" s="28"/>
      <c r="DP701" s="28"/>
      <c r="DQ701" s="28"/>
      <c r="DR701" s="28"/>
      <c r="DS701" s="28"/>
      <c r="DT701" s="28"/>
      <c r="DU701" s="28"/>
      <c r="DV701" s="28"/>
      <c r="DW701" s="28"/>
      <c r="DX701" s="28"/>
      <c r="DY701" s="28"/>
      <c r="DZ701" s="28"/>
      <c r="EA701" s="28"/>
      <c r="EB701" s="28"/>
      <c r="EC701" s="28"/>
      <c r="ED701" s="28"/>
      <c r="EE701" s="28"/>
      <c r="EF701" s="28"/>
      <c r="EG701" s="28"/>
      <c r="EH701" s="28"/>
      <c r="EI701" s="28"/>
      <c r="EJ701" s="28"/>
      <c r="EK701" s="28"/>
      <c r="EL701" s="28"/>
      <c r="EM701" s="28"/>
      <c r="EN701" s="28"/>
      <c r="EO701" s="28"/>
      <c r="EP701" s="28"/>
      <c r="EQ701" s="28"/>
      <c r="ER701" s="28"/>
      <c r="ES701" s="28"/>
      <c r="ET701" s="28"/>
      <c r="EU701" s="28"/>
      <c r="EV701" s="28"/>
      <c r="EW701" s="28"/>
      <c r="EX701" s="28"/>
      <c r="EY701" s="28"/>
      <c r="EZ701" s="28"/>
      <c r="FA701" s="28"/>
      <c r="FB701" s="1"/>
      <c r="FC701" s="1"/>
      <c r="FD701" s="1"/>
    </row>
    <row r="702" spans="1:160" ht="17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  <c r="CU702" s="28"/>
      <c r="CV702" s="28"/>
      <c r="CW702" s="28"/>
      <c r="CX702" s="28"/>
      <c r="CY702" s="28"/>
      <c r="CZ702" s="28"/>
      <c r="DA702" s="28"/>
      <c r="DB702" s="28"/>
      <c r="DC702" s="28"/>
      <c r="DD702" s="28"/>
      <c r="DE702" s="28"/>
      <c r="DF702" s="28"/>
      <c r="DG702" s="28"/>
      <c r="DH702" s="28"/>
      <c r="DI702" s="28"/>
      <c r="DJ702" s="28"/>
      <c r="DK702" s="28"/>
      <c r="DL702" s="28"/>
      <c r="DM702" s="28"/>
      <c r="DN702" s="28"/>
      <c r="DO702" s="28"/>
      <c r="DP702" s="28"/>
      <c r="DQ702" s="28"/>
      <c r="DR702" s="28"/>
      <c r="DS702" s="28"/>
      <c r="DT702" s="28"/>
      <c r="DU702" s="28"/>
      <c r="DV702" s="28"/>
      <c r="DW702" s="28"/>
      <c r="DX702" s="28"/>
      <c r="DY702" s="28"/>
      <c r="DZ702" s="28"/>
      <c r="EA702" s="28"/>
      <c r="EB702" s="28"/>
      <c r="EC702" s="28"/>
      <c r="ED702" s="28"/>
      <c r="EE702" s="28"/>
      <c r="EF702" s="28"/>
      <c r="EG702" s="28"/>
      <c r="EH702" s="28"/>
      <c r="EI702" s="28"/>
      <c r="EJ702" s="28"/>
      <c r="EK702" s="28"/>
      <c r="EL702" s="28"/>
      <c r="EM702" s="28"/>
      <c r="EN702" s="28"/>
      <c r="EO702" s="28"/>
      <c r="EP702" s="28"/>
      <c r="EQ702" s="28"/>
      <c r="ER702" s="28"/>
      <c r="ES702" s="28"/>
      <c r="ET702" s="28"/>
      <c r="EU702" s="28"/>
      <c r="EV702" s="28"/>
      <c r="EW702" s="28"/>
      <c r="EX702" s="28"/>
      <c r="EY702" s="28"/>
      <c r="EZ702" s="28"/>
      <c r="FA702" s="28"/>
      <c r="FB702" s="1"/>
      <c r="FC702" s="1"/>
      <c r="FD702" s="1"/>
    </row>
    <row r="703" spans="1:160" ht="17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  <c r="BY703" s="28"/>
      <c r="BZ703" s="28"/>
      <c r="CA703" s="28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  <c r="CS703" s="28"/>
      <c r="CT703" s="28"/>
      <c r="CU703" s="28"/>
      <c r="CV703" s="28"/>
      <c r="CW703" s="28"/>
      <c r="CX703" s="28"/>
      <c r="CY703" s="28"/>
      <c r="CZ703" s="28"/>
      <c r="DA703" s="28"/>
      <c r="DB703" s="28"/>
      <c r="DC703" s="28"/>
      <c r="DD703" s="28"/>
      <c r="DE703" s="28"/>
      <c r="DF703" s="28"/>
      <c r="DG703" s="28"/>
      <c r="DH703" s="28"/>
      <c r="DI703" s="28"/>
      <c r="DJ703" s="28"/>
      <c r="DK703" s="28"/>
      <c r="DL703" s="28"/>
      <c r="DM703" s="28"/>
      <c r="DN703" s="28"/>
      <c r="DO703" s="28"/>
      <c r="DP703" s="28"/>
      <c r="DQ703" s="28"/>
      <c r="DR703" s="28"/>
      <c r="DS703" s="28"/>
      <c r="DT703" s="28"/>
      <c r="DU703" s="28"/>
      <c r="DV703" s="28"/>
      <c r="DW703" s="28"/>
      <c r="DX703" s="28"/>
      <c r="DY703" s="28"/>
      <c r="DZ703" s="28"/>
      <c r="EA703" s="28"/>
      <c r="EB703" s="28"/>
      <c r="EC703" s="28"/>
      <c r="ED703" s="28"/>
      <c r="EE703" s="28"/>
      <c r="EF703" s="28"/>
      <c r="EG703" s="28"/>
      <c r="EH703" s="28"/>
      <c r="EI703" s="28"/>
      <c r="EJ703" s="28"/>
      <c r="EK703" s="28"/>
      <c r="EL703" s="28"/>
      <c r="EM703" s="28"/>
      <c r="EN703" s="28"/>
      <c r="EO703" s="28"/>
      <c r="EP703" s="28"/>
      <c r="EQ703" s="28"/>
      <c r="ER703" s="28"/>
      <c r="ES703" s="28"/>
      <c r="ET703" s="28"/>
      <c r="EU703" s="28"/>
      <c r="EV703" s="28"/>
      <c r="EW703" s="28"/>
      <c r="EX703" s="28"/>
      <c r="EY703" s="28"/>
      <c r="EZ703" s="28"/>
      <c r="FA703" s="28"/>
      <c r="FB703" s="1"/>
      <c r="FC703" s="1"/>
      <c r="FD703" s="1"/>
    </row>
    <row r="704" spans="1:160" ht="17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  <c r="CS704" s="28"/>
      <c r="CT704" s="28"/>
      <c r="CU704" s="28"/>
      <c r="CV704" s="28"/>
      <c r="CW704" s="28"/>
      <c r="CX704" s="28"/>
      <c r="CY704" s="28"/>
      <c r="CZ704" s="28"/>
      <c r="DA704" s="28"/>
      <c r="DB704" s="28"/>
      <c r="DC704" s="28"/>
      <c r="DD704" s="28"/>
      <c r="DE704" s="28"/>
      <c r="DF704" s="28"/>
      <c r="DG704" s="28"/>
      <c r="DH704" s="28"/>
      <c r="DI704" s="28"/>
      <c r="DJ704" s="28"/>
      <c r="DK704" s="28"/>
      <c r="DL704" s="28"/>
      <c r="DM704" s="28"/>
      <c r="DN704" s="28"/>
      <c r="DO704" s="28"/>
      <c r="DP704" s="28"/>
      <c r="DQ704" s="28"/>
      <c r="DR704" s="28"/>
      <c r="DS704" s="28"/>
      <c r="DT704" s="28"/>
      <c r="DU704" s="28"/>
      <c r="DV704" s="28"/>
      <c r="DW704" s="28"/>
      <c r="DX704" s="28"/>
      <c r="DY704" s="28"/>
      <c r="DZ704" s="28"/>
      <c r="EA704" s="28"/>
      <c r="EB704" s="28"/>
      <c r="EC704" s="28"/>
      <c r="ED704" s="28"/>
      <c r="EE704" s="28"/>
      <c r="EF704" s="28"/>
      <c r="EG704" s="28"/>
      <c r="EH704" s="28"/>
      <c r="EI704" s="28"/>
      <c r="EJ704" s="28"/>
      <c r="EK704" s="28"/>
      <c r="EL704" s="28"/>
      <c r="EM704" s="28"/>
      <c r="EN704" s="28"/>
      <c r="EO704" s="28"/>
      <c r="EP704" s="28"/>
      <c r="EQ704" s="28"/>
      <c r="ER704" s="28"/>
      <c r="ES704" s="28"/>
      <c r="ET704" s="28"/>
      <c r="EU704" s="28"/>
      <c r="EV704" s="28"/>
      <c r="EW704" s="28"/>
      <c r="EX704" s="28"/>
      <c r="EY704" s="28"/>
      <c r="EZ704" s="28"/>
      <c r="FA704" s="28"/>
      <c r="FB704" s="1"/>
      <c r="FC704" s="1"/>
      <c r="FD704" s="1"/>
    </row>
    <row r="705" spans="1:160" ht="17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  <c r="BY705" s="28"/>
      <c r="BZ705" s="28"/>
      <c r="CA705" s="28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  <c r="CS705" s="28"/>
      <c r="CT705" s="28"/>
      <c r="CU705" s="28"/>
      <c r="CV705" s="28"/>
      <c r="CW705" s="28"/>
      <c r="CX705" s="28"/>
      <c r="CY705" s="28"/>
      <c r="CZ705" s="28"/>
      <c r="DA705" s="28"/>
      <c r="DB705" s="28"/>
      <c r="DC705" s="28"/>
      <c r="DD705" s="28"/>
      <c r="DE705" s="28"/>
      <c r="DF705" s="28"/>
      <c r="DG705" s="28"/>
      <c r="DH705" s="28"/>
      <c r="DI705" s="28"/>
      <c r="DJ705" s="28"/>
      <c r="DK705" s="28"/>
      <c r="DL705" s="28"/>
      <c r="DM705" s="28"/>
      <c r="DN705" s="28"/>
      <c r="DO705" s="28"/>
      <c r="DP705" s="28"/>
      <c r="DQ705" s="28"/>
      <c r="DR705" s="28"/>
      <c r="DS705" s="28"/>
      <c r="DT705" s="28"/>
      <c r="DU705" s="28"/>
      <c r="DV705" s="28"/>
      <c r="DW705" s="28"/>
      <c r="DX705" s="28"/>
      <c r="DY705" s="28"/>
      <c r="DZ705" s="28"/>
      <c r="EA705" s="28"/>
      <c r="EB705" s="28"/>
      <c r="EC705" s="28"/>
      <c r="ED705" s="28"/>
      <c r="EE705" s="28"/>
      <c r="EF705" s="28"/>
      <c r="EG705" s="28"/>
      <c r="EH705" s="28"/>
      <c r="EI705" s="28"/>
      <c r="EJ705" s="28"/>
      <c r="EK705" s="28"/>
      <c r="EL705" s="28"/>
      <c r="EM705" s="28"/>
      <c r="EN705" s="28"/>
      <c r="EO705" s="28"/>
      <c r="EP705" s="28"/>
      <c r="EQ705" s="28"/>
      <c r="ER705" s="28"/>
      <c r="ES705" s="28"/>
      <c r="ET705" s="28"/>
      <c r="EU705" s="28"/>
      <c r="EV705" s="28"/>
      <c r="EW705" s="28"/>
      <c r="EX705" s="28"/>
      <c r="EY705" s="28"/>
      <c r="EZ705" s="28"/>
      <c r="FA705" s="28"/>
      <c r="FB705" s="1"/>
      <c r="FC705" s="1"/>
      <c r="FD705" s="1"/>
    </row>
    <row r="706" spans="1:160" ht="17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  <c r="BY706" s="28"/>
      <c r="BZ706" s="28"/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  <c r="CS706" s="28"/>
      <c r="CT706" s="28"/>
      <c r="CU706" s="28"/>
      <c r="CV706" s="28"/>
      <c r="CW706" s="28"/>
      <c r="CX706" s="28"/>
      <c r="CY706" s="28"/>
      <c r="CZ706" s="28"/>
      <c r="DA706" s="28"/>
      <c r="DB706" s="28"/>
      <c r="DC706" s="28"/>
      <c r="DD706" s="28"/>
      <c r="DE706" s="28"/>
      <c r="DF706" s="28"/>
      <c r="DG706" s="28"/>
      <c r="DH706" s="28"/>
      <c r="DI706" s="28"/>
      <c r="DJ706" s="28"/>
      <c r="DK706" s="28"/>
      <c r="DL706" s="28"/>
      <c r="DM706" s="28"/>
      <c r="DN706" s="28"/>
      <c r="DO706" s="28"/>
      <c r="DP706" s="28"/>
      <c r="DQ706" s="28"/>
      <c r="DR706" s="28"/>
      <c r="DS706" s="28"/>
      <c r="DT706" s="28"/>
      <c r="DU706" s="28"/>
      <c r="DV706" s="28"/>
      <c r="DW706" s="28"/>
      <c r="DX706" s="28"/>
      <c r="DY706" s="28"/>
      <c r="DZ706" s="28"/>
      <c r="EA706" s="28"/>
      <c r="EB706" s="28"/>
      <c r="EC706" s="28"/>
      <c r="ED706" s="28"/>
      <c r="EE706" s="28"/>
      <c r="EF706" s="28"/>
      <c r="EG706" s="28"/>
      <c r="EH706" s="28"/>
      <c r="EI706" s="28"/>
      <c r="EJ706" s="28"/>
      <c r="EK706" s="28"/>
      <c r="EL706" s="28"/>
      <c r="EM706" s="28"/>
      <c r="EN706" s="28"/>
      <c r="EO706" s="28"/>
      <c r="EP706" s="28"/>
      <c r="EQ706" s="28"/>
      <c r="ER706" s="28"/>
      <c r="ES706" s="28"/>
      <c r="ET706" s="28"/>
      <c r="EU706" s="28"/>
      <c r="EV706" s="28"/>
      <c r="EW706" s="28"/>
      <c r="EX706" s="28"/>
      <c r="EY706" s="28"/>
      <c r="EZ706" s="28"/>
      <c r="FA706" s="28"/>
      <c r="FB706" s="1"/>
      <c r="FC706" s="1"/>
      <c r="FD706" s="1"/>
    </row>
    <row r="707" spans="1:160" ht="17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  <c r="BY707" s="28"/>
      <c r="BZ707" s="28"/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  <c r="CS707" s="28"/>
      <c r="CT707" s="28"/>
      <c r="CU707" s="28"/>
      <c r="CV707" s="28"/>
      <c r="CW707" s="28"/>
      <c r="CX707" s="28"/>
      <c r="CY707" s="28"/>
      <c r="CZ707" s="28"/>
      <c r="DA707" s="28"/>
      <c r="DB707" s="28"/>
      <c r="DC707" s="28"/>
      <c r="DD707" s="28"/>
      <c r="DE707" s="28"/>
      <c r="DF707" s="28"/>
      <c r="DG707" s="28"/>
      <c r="DH707" s="28"/>
      <c r="DI707" s="28"/>
      <c r="DJ707" s="28"/>
      <c r="DK707" s="28"/>
      <c r="DL707" s="28"/>
      <c r="DM707" s="28"/>
      <c r="DN707" s="28"/>
      <c r="DO707" s="28"/>
      <c r="DP707" s="28"/>
      <c r="DQ707" s="28"/>
      <c r="DR707" s="28"/>
      <c r="DS707" s="28"/>
      <c r="DT707" s="28"/>
      <c r="DU707" s="28"/>
      <c r="DV707" s="28"/>
      <c r="DW707" s="28"/>
      <c r="DX707" s="28"/>
      <c r="DY707" s="28"/>
      <c r="DZ707" s="28"/>
      <c r="EA707" s="28"/>
      <c r="EB707" s="28"/>
      <c r="EC707" s="28"/>
      <c r="ED707" s="28"/>
      <c r="EE707" s="28"/>
      <c r="EF707" s="28"/>
      <c r="EG707" s="28"/>
      <c r="EH707" s="28"/>
      <c r="EI707" s="28"/>
      <c r="EJ707" s="28"/>
      <c r="EK707" s="28"/>
      <c r="EL707" s="28"/>
      <c r="EM707" s="28"/>
      <c r="EN707" s="28"/>
      <c r="EO707" s="28"/>
      <c r="EP707" s="28"/>
      <c r="EQ707" s="28"/>
      <c r="ER707" s="28"/>
      <c r="ES707" s="28"/>
      <c r="ET707" s="28"/>
      <c r="EU707" s="28"/>
      <c r="EV707" s="28"/>
      <c r="EW707" s="28"/>
      <c r="EX707" s="28"/>
      <c r="EY707" s="28"/>
      <c r="EZ707" s="28"/>
      <c r="FA707" s="28"/>
      <c r="FB707" s="1"/>
      <c r="FC707" s="1"/>
      <c r="FD707" s="1"/>
    </row>
    <row r="708" spans="1:160" ht="17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28"/>
      <c r="BW708" s="28"/>
      <c r="BX708" s="28"/>
      <c r="BY708" s="28"/>
      <c r="BZ708" s="28"/>
      <c r="CA708" s="28"/>
      <c r="CB708" s="28"/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  <c r="CS708" s="28"/>
      <c r="CT708" s="28"/>
      <c r="CU708" s="28"/>
      <c r="CV708" s="28"/>
      <c r="CW708" s="28"/>
      <c r="CX708" s="28"/>
      <c r="CY708" s="28"/>
      <c r="CZ708" s="28"/>
      <c r="DA708" s="28"/>
      <c r="DB708" s="28"/>
      <c r="DC708" s="28"/>
      <c r="DD708" s="28"/>
      <c r="DE708" s="28"/>
      <c r="DF708" s="28"/>
      <c r="DG708" s="28"/>
      <c r="DH708" s="28"/>
      <c r="DI708" s="28"/>
      <c r="DJ708" s="28"/>
      <c r="DK708" s="28"/>
      <c r="DL708" s="28"/>
      <c r="DM708" s="28"/>
      <c r="DN708" s="28"/>
      <c r="DO708" s="28"/>
      <c r="DP708" s="28"/>
      <c r="DQ708" s="28"/>
      <c r="DR708" s="28"/>
      <c r="DS708" s="28"/>
      <c r="DT708" s="28"/>
      <c r="DU708" s="28"/>
      <c r="DV708" s="28"/>
      <c r="DW708" s="28"/>
      <c r="DX708" s="28"/>
      <c r="DY708" s="28"/>
      <c r="DZ708" s="28"/>
      <c r="EA708" s="28"/>
      <c r="EB708" s="28"/>
      <c r="EC708" s="28"/>
      <c r="ED708" s="28"/>
      <c r="EE708" s="28"/>
      <c r="EF708" s="28"/>
      <c r="EG708" s="28"/>
      <c r="EH708" s="28"/>
      <c r="EI708" s="28"/>
      <c r="EJ708" s="28"/>
      <c r="EK708" s="28"/>
      <c r="EL708" s="28"/>
      <c r="EM708" s="28"/>
      <c r="EN708" s="28"/>
      <c r="EO708" s="28"/>
      <c r="EP708" s="28"/>
      <c r="EQ708" s="28"/>
      <c r="ER708" s="28"/>
      <c r="ES708" s="28"/>
      <c r="ET708" s="28"/>
      <c r="EU708" s="28"/>
      <c r="EV708" s="28"/>
      <c r="EW708" s="28"/>
      <c r="EX708" s="28"/>
      <c r="EY708" s="28"/>
      <c r="EZ708" s="28"/>
      <c r="FA708" s="28"/>
      <c r="FB708" s="1"/>
      <c r="FC708" s="1"/>
      <c r="FD708" s="1"/>
    </row>
    <row r="709" spans="1:160" ht="17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28"/>
      <c r="BW709" s="28"/>
      <c r="BX709" s="28"/>
      <c r="BY709" s="28"/>
      <c r="BZ709" s="28"/>
      <c r="CA709" s="28"/>
      <c r="CB709" s="28"/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  <c r="CS709" s="28"/>
      <c r="CT709" s="28"/>
      <c r="CU709" s="28"/>
      <c r="CV709" s="28"/>
      <c r="CW709" s="28"/>
      <c r="CX709" s="28"/>
      <c r="CY709" s="28"/>
      <c r="CZ709" s="28"/>
      <c r="DA709" s="28"/>
      <c r="DB709" s="28"/>
      <c r="DC709" s="28"/>
      <c r="DD709" s="28"/>
      <c r="DE709" s="28"/>
      <c r="DF709" s="28"/>
      <c r="DG709" s="28"/>
      <c r="DH709" s="28"/>
      <c r="DI709" s="28"/>
      <c r="DJ709" s="28"/>
      <c r="DK709" s="28"/>
      <c r="DL709" s="28"/>
      <c r="DM709" s="28"/>
      <c r="DN709" s="28"/>
      <c r="DO709" s="28"/>
      <c r="DP709" s="28"/>
      <c r="DQ709" s="28"/>
      <c r="DR709" s="28"/>
      <c r="DS709" s="28"/>
      <c r="DT709" s="28"/>
      <c r="DU709" s="28"/>
      <c r="DV709" s="28"/>
      <c r="DW709" s="28"/>
      <c r="DX709" s="28"/>
      <c r="DY709" s="28"/>
      <c r="DZ709" s="28"/>
      <c r="EA709" s="28"/>
      <c r="EB709" s="28"/>
      <c r="EC709" s="28"/>
      <c r="ED709" s="28"/>
      <c r="EE709" s="28"/>
      <c r="EF709" s="28"/>
      <c r="EG709" s="28"/>
      <c r="EH709" s="28"/>
      <c r="EI709" s="28"/>
      <c r="EJ709" s="28"/>
      <c r="EK709" s="28"/>
      <c r="EL709" s="28"/>
      <c r="EM709" s="28"/>
      <c r="EN709" s="28"/>
      <c r="EO709" s="28"/>
      <c r="EP709" s="28"/>
      <c r="EQ709" s="28"/>
      <c r="ER709" s="28"/>
      <c r="ES709" s="28"/>
      <c r="ET709" s="28"/>
      <c r="EU709" s="28"/>
      <c r="EV709" s="28"/>
      <c r="EW709" s="28"/>
      <c r="EX709" s="28"/>
      <c r="EY709" s="28"/>
      <c r="EZ709" s="28"/>
      <c r="FA709" s="28"/>
      <c r="FB709" s="1"/>
      <c r="FC709" s="1"/>
      <c r="FD709" s="1"/>
    </row>
    <row r="710" spans="1:160" ht="17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  <c r="BZ710" s="28"/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  <c r="CS710" s="28"/>
      <c r="CT710" s="28"/>
      <c r="CU710" s="28"/>
      <c r="CV710" s="28"/>
      <c r="CW710" s="28"/>
      <c r="CX710" s="28"/>
      <c r="CY710" s="28"/>
      <c r="CZ710" s="28"/>
      <c r="DA710" s="28"/>
      <c r="DB710" s="28"/>
      <c r="DC710" s="28"/>
      <c r="DD710" s="28"/>
      <c r="DE710" s="28"/>
      <c r="DF710" s="28"/>
      <c r="DG710" s="28"/>
      <c r="DH710" s="28"/>
      <c r="DI710" s="28"/>
      <c r="DJ710" s="28"/>
      <c r="DK710" s="28"/>
      <c r="DL710" s="28"/>
      <c r="DM710" s="28"/>
      <c r="DN710" s="28"/>
      <c r="DO710" s="28"/>
      <c r="DP710" s="28"/>
      <c r="DQ710" s="28"/>
      <c r="DR710" s="28"/>
      <c r="DS710" s="28"/>
      <c r="DT710" s="28"/>
      <c r="DU710" s="28"/>
      <c r="DV710" s="28"/>
      <c r="DW710" s="28"/>
      <c r="DX710" s="28"/>
      <c r="DY710" s="28"/>
      <c r="DZ710" s="28"/>
      <c r="EA710" s="28"/>
      <c r="EB710" s="28"/>
      <c r="EC710" s="28"/>
      <c r="ED710" s="28"/>
      <c r="EE710" s="28"/>
      <c r="EF710" s="28"/>
      <c r="EG710" s="28"/>
      <c r="EH710" s="28"/>
      <c r="EI710" s="28"/>
      <c r="EJ710" s="28"/>
      <c r="EK710" s="28"/>
      <c r="EL710" s="28"/>
      <c r="EM710" s="28"/>
      <c r="EN710" s="28"/>
      <c r="EO710" s="28"/>
      <c r="EP710" s="28"/>
      <c r="EQ710" s="28"/>
      <c r="ER710" s="28"/>
      <c r="ES710" s="28"/>
      <c r="ET710" s="28"/>
      <c r="EU710" s="28"/>
      <c r="EV710" s="28"/>
      <c r="EW710" s="28"/>
      <c r="EX710" s="28"/>
      <c r="EY710" s="28"/>
      <c r="EZ710" s="28"/>
      <c r="FA710" s="28"/>
      <c r="FB710" s="1"/>
      <c r="FC710" s="1"/>
      <c r="FD710" s="1"/>
    </row>
    <row r="711" spans="1:160" ht="17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28"/>
      <c r="BF711" s="28"/>
      <c r="BG711" s="28"/>
      <c r="BH711" s="28"/>
      <c r="BI711" s="28"/>
      <c r="BJ711" s="28"/>
      <c r="BK711" s="28"/>
      <c r="BL711" s="28"/>
      <c r="BM711" s="28"/>
      <c r="BN711" s="28"/>
      <c r="BO711" s="28"/>
      <c r="BP711" s="28"/>
      <c r="BQ711" s="28"/>
      <c r="BR711" s="28"/>
      <c r="BS711" s="28"/>
      <c r="BT711" s="28"/>
      <c r="BU711" s="28"/>
      <c r="BV711" s="28"/>
      <c r="BW711" s="28"/>
      <c r="BX711" s="28"/>
      <c r="BY711" s="28"/>
      <c r="BZ711" s="28"/>
      <c r="CA711" s="28"/>
      <c r="CB711" s="28"/>
      <c r="CC711" s="28"/>
      <c r="CD711" s="28"/>
      <c r="CE711" s="28"/>
      <c r="CF711" s="28"/>
      <c r="CG711" s="28"/>
      <c r="CH711" s="28"/>
      <c r="CI711" s="28"/>
      <c r="CJ711" s="28"/>
      <c r="CK711" s="28"/>
      <c r="CL711" s="28"/>
      <c r="CM711" s="28"/>
      <c r="CN711" s="28"/>
      <c r="CO711" s="28"/>
      <c r="CP711" s="28"/>
      <c r="CQ711" s="28"/>
      <c r="CR711" s="28"/>
      <c r="CS711" s="28"/>
      <c r="CT711" s="28"/>
      <c r="CU711" s="28"/>
      <c r="CV711" s="28"/>
      <c r="CW711" s="28"/>
      <c r="CX711" s="28"/>
      <c r="CY711" s="28"/>
      <c r="CZ711" s="28"/>
      <c r="DA711" s="28"/>
      <c r="DB711" s="28"/>
      <c r="DC711" s="28"/>
      <c r="DD711" s="28"/>
      <c r="DE711" s="28"/>
      <c r="DF711" s="28"/>
      <c r="DG711" s="28"/>
      <c r="DH711" s="28"/>
      <c r="DI711" s="28"/>
      <c r="DJ711" s="28"/>
      <c r="DK711" s="28"/>
      <c r="DL711" s="28"/>
      <c r="DM711" s="28"/>
      <c r="DN711" s="28"/>
      <c r="DO711" s="28"/>
      <c r="DP711" s="28"/>
      <c r="DQ711" s="28"/>
      <c r="DR711" s="28"/>
      <c r="DS711" s="28"/>
      <c r="DT711" s="28"/>
      <c r="DU711" s="28"/>
      <c r="DV711" s="28"/>
      <c r="DW711" s="28"/>
      <c r="DX711" s="28"/>
      <c r="DY711" s="28"/>
      <c r="DZ711" s="28"/>
      <c r="EA711" s="28"/>
      <c r="EB711" s="28"/>
      <c r="EC711" s="28"/>
      <c r="ED711" s="28"/>
      <c r="EE711" s="28"/>
      <c r="EF711" s="28"/>
      <c r="EG711" s="28"/>
      <c r="EH711" s="28"/>
      <c r="EI711" s="28"/>
      <c r="EJ711" s="28"/>
      <c r="EK711" s="28"/>
      <c r="EL711" s="28"/>
      <c r="EM711" s="28"/>
      <c r="EN711" s="28"/>
      <c r="EO711" s="28"/>
      <c r="EP711" s="28"/>
      <c r="EQ711" s="28"/>
      <c r="ER711" s="28"/>
      <c r="ES711" s="28"/>
      <c r="ET711" s="28"/>
      <c r="EU711" s="28"/>
      <c r="EV711" s="28"/>
      <c r="EW711" s="28"/>
      <c r="EX711" s="28"/>
      <c r="EY711" s="28"/>
      <c r="EZ711" s="28"/>
      <c r="FA711" s="28"/>
      <c r="FB711" s="1"/>
      <c r="FC711" s="1"/>
      <c r="FD711" s="1"/>
    </row>
    <row r="712" spans="1:160" ht="17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28"/>
      <c r="BF712" s="28"/>
      <c r="BG712" s="28"/>
      <c r="BH712" s="28"/>
      <c r="BI712" s="28"/>
      <c r="BJ712" s="28"/>
      <c r="BK712" s="28"/>
      <c r="BL712" s="28"/>
      <c r="BM712" s="28"/>
      <c r="BN712" s="28"/>
      <c r="BO712" s="28"/>
      <c r="BP712" s="28"/>
      <c r="BQ712" s="28"/>
      <c r="BR712" s="28"/>
      <c r="BS712" s="28"/>
      <c r="BT712" s="28"/>
      <c r="BU712" s="28"/>
      <c r="BV712" s="28"/>
      <c r="BW712" s="28"/>
      <c r="BX712" s="28"/>
      <c r="BY712" s="28"/>
      <c r="BZ712" s="28"/>
      <c r="CA712" s="28"/>
      <c r="CB712" s="28"/>
      <c r="CC712" s="28"/>
      <c r="CD712" s="28"/>
      <c r="CE712" s="28"/>
      <c r="CF712" s="28"/>
      <c r="CG712" s="28"/>
      <c r="CH712" s="28"/>
      <c r="CI712" s="28"/>
      <c r="CJ712" s="28"/>
      <c r="CK712" s="28"/>
      <c r="CL712" s="28"/>
      <c r="CM712" s="28"/>
      <c r="CN712" s="28"/>
      <c r="CO712" s="28"/>
      <c r="CP712" s="28"/>
      <c r="CQ712" s="28"/>
      <c r="CR712" s="28"/>
      <c r="CS712" s="28"/>
      <c r="CT712" s="28"/>
      <c r="CU712" s="28"/>
      <c r="CV712" s="28"/>
      <c r="CW712" s="28"/>
      <c r="CX712" s="28"/>
      <c r="CY712" s="28"/>
      <c r="CZ712" s="28"/>
      <c r="DA712" s="28"/>
      <c r="DB712" s="28"/>
      <c r="DC712" s="28"/>
      <c r="DD712" s="28"/>
      <c r="DE712" s="28"/>
      <c r="DF712" s="28"/>
      <c r="DG712" s="28"/>
      <c r="DH712" s="28"/>
      <c r="DI712" s="28"/>
      <c r="DJ712" s="28"/>
      <c r="DK712" s="28"/>
      <c r="DL712" s="28"/>
      <c r="DM712" s="28"/>
      <c r="DN712" s="28"/>
      <c r="DO712" s="28"/>
      <c r="DP712" s="28"/>
      <c r="DQ712" s="28"/>
      <c r="DR712" s="28"/>
      <c r="DS712" s="28"/>
      <c r="DT712" s="28"/>
      <c r="DU712" s="28"/>
      <c r="DV712" s="28"/>
      <c r="DW712" s="28"/>
      <c r="DX712" s="28"/>
      <c r="DY712" s="28"/>
      <c r="DZ712" s="28"/>
      <c r="EA712" s="28"/>
      <c r="EB712" s="28"/>
      <c r="EC712" s="28"/>
      <c r="ED712" s="28"/>
      <c r="EE712" s="28"/>
      <c r="EF712" s="28"/>
      <c r="EG712" s="28"/>
      <c r="EH712" s="28"/>
      <c r="EI712" s="28"/>
      <c r="EJ712" s="28"/>
      <c r="EK712" s="28"/>
      <c r="EL712" s="28"/>
      <c r="EM712" s="28"/>
      <c r="EN712" s="28"/>
      <c r="EO712" s="28"/>
      <c r="EP712" s="28"/>
      <c r="EQ712" s="28"/>
      <c r="ER712" s="28"/>
      <c r="ES712" s="28"/>
      <c r="ET712" s="28"/>
      <c r="EU712" s="28"/>
      <c r="EV712" s="28"/>
      <c r="EW712" s="28"/>
      <c r="EX712" s="28"/>
      <c r="EY712" s="28"/>
      <c r="EZ712" s="28"/>
      <c r="FA712" s="28"/>
      <c r="FB712" s="1"/>
      <c r="FC712" s="1"/>
      <c r="FD712" s="1"/>
    </row>
    <row r="713" spans="1:160" ht="17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28"/>
      <c r="BF713" s="28"/>
      <c r="BG713" s="28"/>
      <c r="BH713" s="28"/>
      <c r="BI713" s="28"/>
      <c r="BJ713" s="28"/>
      <c r="BK713" s="28"/>
      <c r="BL713" s="28"/>
      <c r="BM713" s="28"/>
      <c r="BN713" s="28"/>
      <c r="BO713" s="28"/>
      <c r="BP713" s="28"/>
      <c r="BQ713" s="28"/>
      <c r="BR713" s="28"/>
      <c r="BS713" s="28"/>
      <c r="BT713" s="28"/>
      <c r="BU713" s="28"/>
      <c r="BV713" s="28"/>
      <c r="BW713" s="28"/>
      <c r="BX713" s="28"/>
      <c r="BY713" s="28"/>
      <c r="BZ713" s="28"/>
      <c r="CA713" s="28"/>
      <c r="CB713" s="28"/>
      <c r="CC713" s="28"/>
      <c r="CD713" s="28"/>
      <c r="CE713" s="28"/>
      <c r="CF713" s="28"/>
      <c r="CG713" s="28"/>
      <c r="CH713" s="28"/>
      <c r="CI713" s="28"/>
      <c r="CJ713" s="28"/>
      <c r="CK713" s="28"/>
      <c r="CL713" s="28"/>
      <c r="CM713" s="28"/>
      <c r="CN713" s="28"/>
      <c r="CO713" s="28"/>
      <c r="CP713" s="28"/>
      <c r="CQ713" s="28"/>
      <c r="CR713" s="28"/>
      <c r="CS713" s="28"/>
      <c r="CT713" s="28"/>
      <c r="CU713" s="28"/>
      <c r="CV713" s="28"/>
      <c r="CW713" s="28"/>
      <c r="CX713" s="28"/>
      <c r="CY713" s="28"/>
      <c r="CZ713" s="28"/>
      <c r="DA713" s="28"/>
      <c r="DB713" s="28"/>
      <c r="DC713" s="28"/>
      <c r="DD713" s="28"/>
      <c r="DE713" s="28"/>
      <c r="DF713" s="28"/>
      <c r="DG713" s="28"/>
      <c r="DH713" s="28"/>
      <c r="DI713" s="28"/>
      <c r="DJ713" s="28"/>
      <c r="DK713" s="28"/>
      <c r="DL713" s="28"/>
      <c r="DM713" s="28"/>
      <c r="DN713" s="28"/>
      <c r="DO713" s="28"/>
      <c r="DP713" s="28"/>
      <c r="DQ713" s="28"/>
      <c r="DR713" s="28"/>
      <c r="DS713" s="28"/>
      <c r="DT713" s="28"/>
      <c r="DU713" s="28"/>
      <c r="DV713" s="28"/>
      <c r="DW713" s="28"/>
      <c r="DX713" s="28"/>
      <c r="DY713" s="28"/>
      <c r="DZ713" s="28"/>
      <c r="EA713" s="28"/>
      <c r="EB713" s="28"/>
      <c r="EC713" s="28"/>
      <c r="ED713" s="28"/>
      <c r="EE713" s="28"/>
      <c r="EF713" s="28"/>
      <c r="EG713" s="28"/>
      <c r="EH713" s="28"/>
      <c r="EI713" s="28"/>
      <c r="EJ713" s="28"/>
      <c r="EK713" s="28"/>
      <c r="EL713" s="28"/>
      <c r="EM713" s="28"/>
      <c r="EN713" s="28"/>
      <c r="EO713" s="28"/>
      <c r="EP713" s="28"/>
      <c r="EQ713" s="28"/>
      <c r="ER713" s="28"/>
      <c r="ES713" s="28"/>
      <c r="ET713" s="28"/>
      <c r="EU713" s="28"/>
      <c r="EV713" s="28"/>
      <c r="EW713" s="28"/>
      <c r="EX713" s="28"/>
      <c r="EY713" s="28"/>
      <c r="EZ713" s="28"/>
      <c r="FA713" s="28"/>
      <c r="FB713" s="1"/>
      <c r="FC713" s="1"/>
      <c r="FD713" s="1"/>
    </row>
    <row r="714" spans="1:160" ht="17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28"/>
      <c r="BF714" s="28"/>
      <c r="BG714" s="28"/>
      <c r="BH714" s="28"/>
      <c r="BI714" s="28"/>
      <c r="BJ714" s="28"/>
      <c r="BK714" s="28"/>
      <c r="BL714" s="28"/>
      <c r="BM714" s="28"/>
      <c r="BN714" s="28"/>
      <c r="BO714" s="28"/>
      <c r="BP714" s="28"/>
      <c r="BQ714" s="28"/>
      <c r="BR714" s="28"/>
      <c r="BS714" s="28"/>
      <c r="BT714" s="28"/>
      <c r="BU714" s="28"/>
      <c r="BV714" s="28"/>
      <c r="BW714" s="28"/>
      <c r="BX714" s="28"/>
      <c r="BY714" s="28"/>
      <c r="BZ714" s="28"/>
      <c r="CA714" s="28"/>
      <c r="CB714" s="28"/>
      <c r="CC714" s="28"/>
      <c r="CD714" s="28"/>
      <c r="CE714" s="28"/>
      <c r="CF714" s="28"/>
      <c r="CG714" s="28"/>
      <c r="CH714" s="28"/>
      <c r="CI714" s="28"/>
      <c r="CJ714" s="28"/>
      <c r="CK714" s="28"/>
      <c r="CL714" s="28"/>
      <c r="CM714" s="28"/>
      <c r="CN714" s="28"/>
      <c r="CO714" s="28"/>
      <c r="CP714" s="28"/>
      <c r="CQ714" s="28"/>
      <c r="CR714" s="28"/>
      <c r="CS714" s="28"/>
      <c r="CT714" s="28"/>
      <c r="CU714" s="28"/>
      <c r="CV714" s="28"/>
      <c r="CW714" s="28"/>
      <c r="CX714" s="28"/>
      <c r="CY714" s="28"/>
      <c r="CZ714" s="28"/>
      <c r="DA714" s="28"/>
      <c r="DB714" s="28"/>
      <c r="DC714" s="28"/>
      <c r="DD714" s="28"/>
      <c r="DE714" s="28"/>
      <c r="DF714" s="28"/>
      <c r="DG714" s="28"/>
      <c r="DH714" s="28"/>
      <c r="DI714" s="28"/>
      <c r="DJ714" s="28"/>
      <c r="DK714" s="28"/>
      <c r="DL714" s="28"/>
      <c r="DM714" s="28"/>
      <c r="DN714" s="28"/>
      <c r="DO714" s="28"/>
      <c r="DP714" s="28"/>
      <c r="DQ714" s="28"/>
      <c r="DR714" s="28"/>
      <c r="DS714" s="28"/>
      <c r="DT714" s="28"/>
      <c r="DU714" s="28"/>
      <c r="DV714" s="28"/>
      <c r="DW714" s="28"/>
      <c r="DX714" s="28"/>
      <c r="DY714" s="28"/>
      <c r="DZ714" s="28"/>
      <c r="EA714" s="28"/>
      <c r="EB714" s="28"/>
      <c r="EC714" s="28"/>
      <c r="ED714" s="28"/>
      <c r="EE714" s="28"/>
      <c r="EF714" s="28"/>
      <c r="EG714" s="28"/>
      <c r="EH714" s="28"/>
      <c r="EI714" s="28"/>
      <c r="EJ714" s="28"/>
      <c r="EK714" s="28"/>
      <c r="EL714" s="28"/>
      <c r="EM714" s="28"/>
      <c r="EN714" s="28"/>
      <c r="EO714" s="28"/>
      <c r="EP714" s="28"/>
      <c r="EQ714" s="28"/>
      <c r="ER714" s="28"/>
      <c r="ES714" s="28"/>
      <c r="ET714" s="28"/>
      <c r="EU714" s="28"/>
      <c r="EV714" s="28"/>
      <c r="EW714" s="28"/>
      <c r="EX714" s="28"/>
      <c r="EY714" s="28"/>
      <c r="EZ714" s="28"/>
      <c r="FA714" s="28"/>
      <c r="FB714" s="1"/>
      <c r="FC714" s="1"/>
      <c r="FD714" s="1"/>
    </row>
    <row r="715" spans="1:160" ht="17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28"/>
      <c r="BF715" s="28"/>
      <c r="BG715" s="28"/>
      <c r="BH715" s="28"/>
      <c r="BI715" s="28"/>
      <c r="BJ715" s="28"/>
      <c r="BK715" s="28"/>
      <c r="BL715" s="28"/>
      <c r="BM715" s="28"/>
      <c r="BN715" s="28"/>
      <c r="BO715" s="28"/>
      <c r="BP715" s="28"/>
      <c r="BQ715" s="28"/>
      <c r="BR715" s="28"/>
      <c r="BS715" s="28"/>
      <c r="BT715" s="28"/>
      <c r="BU715" s="28"/>
      <c r="BV715" s="28"/>
      <c r="BW715" s="28"/>
      <c r="BX715" s="28"/>
      <c r="BY715" s="28"/>
      <c r="BZ715" s="28"/>
      <c r="CA715" s="28"/>
      <c r="CB715" s="28"/>
      <c r="CC715" s="28"/>
      <c r="CD715" s="28"/>
      <c r="CE715" s="28"/>
      <c r="CF715" s="28"/>
      <c r="CG715" s="28"/>
      <c r="CH715" s="28"/>
      <c r="CI715" s="28"/>
      <c r="CJ715" s="28"/>
      <c r="CK715" s="28"/>
      <c r="CL715" s="28"/>
      <c r="CM715" s="28"/>
      <c r="CN715" s="28"/>
      <c r="CO715" s="28"/>
      <c r="CP715" s="28"/>
      <c r="CQ715" s="28"/>
      <c r="CR715" s="28"/>
      <c r="CS715" s="28"/>
      <c r="CT715" s="28"/>
      <c r="CU715" s="28"/>
      <c r="CV715" s="28"/>
      <c r="CW715" s="28"/>
      <c r="CX715" s="28"/>
      <c r="CY715" s="28"/>
      <c r="CZ715" s="28"/>
      <c r="DA715" s="28"/>
      <c r="DB715" s="28"/>
      <c r="DC715" s="28"/>
      <c r="DD715" s="28"/>
      <c r="DE715" s="28"/>
      <c r="DF715" s="28"/>
      <c r="DG715" s="28"/>
      <c r="DH715" s="28"/>
      <c r="DI715" s="28"/>
      <c r="DJ715" s="28"/>
      <c r="DK715" s="28"/>
      <c r="DL715" s="28"/>
      <c r="DM715" s="28"/>
      <c r="DN715" s="28"/>
      <c r="DO715" s="28"/>
      <c r="DP715" s="28"/>
      <c r="DQ715" s="28"/>
      <c r="DR715" s="28"/>
      <c r="DS715" s="28"/>
      <c r="DT715" s="28"/>
      <c r="DU715" s="28"/>
      <c r="DV715" s="28"/>
      <c r="DW715" s="28"/>
      <c r="DX715" s="28"/>
      <c r="DY715" s="28"/>
      <c r="DZ715" s="28"/>
      <c r="EA715" s="28"/>
      <c r="EB715" s="28"/>
      <c r="EC715" s="28"/>
      <c r="ED715" s="28"/>
      <c r="EE715" s="28"/>
      <c r="EF715" s="28"/>
      <c r="EG715" s="28"/>
      <c r="EH715" s="28"/>
      <c r="EI715" s="28"/>
      <c r="EJ715" s="28"/>
      <c r="EK715" s="28"/>
      <c r="EL715" s="28"/>
      <c r="EM715" s="28"/>
      <c r="EN715" s="28"/>
      <c r="EO715" s="28"/>
      <c r="EP715" s="28"/>
      <c r="EQ715" s="28"/>
      <c r="ER715" s="28"/>
      <c r="ES715" s="28"/>
      <c r="ET715" s="28"/>
      <c r="EU715" s="28"/>
      <c r="EV715" s="28"/>
      <c r="EW715" s="28"/>
      <c r="EX715" s="28"/>
      <c r="EY715" s="28"/>
      <c r="EZ715" s="28"/>
      <c r="FA715" s="28"/>
      <c r="FB715" s="1"/>
      <c r="FC715" s="1"/>
      <c r="FD715" s="1"/>
    </row>
    <row r="716" spans="1:160" ht="17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28"/>
      <c r="BF716" s="28"/>
      <c r="BG716" s="28"/>
      <c r="BH716" s="28"/>
      <c r="BI716" s="28"/>
      <c r="BJ716" s="28"/>
      <c r="BK716" s="28"/>
      <c r="BL716" s="28"/>
      <c r="BM716" s="28"/>
      <c r="BN716" s="28"/>
      <c r="BO716" s="28"/>
      <c r="BP716" s="28"/>
      <c r="BQ716" s="28"/>
      <c r="BR716" s="28"/>
      <c r="BS716" s="28"/>
      <c r="BT716" s="28"/>
      <c r="BU716" s="28"/>
      <c r="BV716" s="28"/>
      <c r="BW716" s="28"/>
      <c r="BX716" s="28"/>
      <c r="BY716" s="28"/>
      <c r="BZ716" s="28"/>
      <c r="CA716" s="28"/>
      <c r="CB716" s="28"/>
      <c r="CC716" s="28"/>
      <c r="CD716" s="28"/>
      <c r="CE716" s="28"/>
      <c r="CF716" s="28"/>
      <c r="CG716" s="28"/>
      <c r="CH716" s="28"/>
      <c r="CI716" s="28"/>
      <c r="CJ716" s="28"/>
      <c r="CK716" s="28"/>
      <c r="CL716" s="28"/>
      <c r="CM716" s="28"/>
      <c r="CN716" s="28"/>
      <c r="CO716" s="28"/>
      <c r="CP716" s="28"/>
      <c r="CQ716" s="28"/>
      <c r="CR716" s="28"/>
      <c r="CS716" s="28"/>
      <c r="CT716" s="28"/>
      <c r="CU716" s="28"/>
      <c r="CV716" s="28"/>
      <c r="CW716" s="28"/>
      <c r="CX716" s="28"/>
      <c r="CY716" s="28"/>
      <c r="CZ716" s="28"/>
      <c r="DA716" s="28"/>
      <c r="DB716" s="28"/>
      <c r="DC716" s="28"/>
      <c r="DD716" s="28"/>
      <c r="DE716" s="28"/>
      <c r="DF716" s="28"/>
      <c r="DG716" s="28"/>
      <c r="DH716" s="28"/>
      <c r="DI716" s="28"/>
      <c r="DJ716" s="28"/>
      <c r="DK716" s="28"/>
      <c r="DL716" s="28"/>
      <c r="DM716" s="28"/>
      <c r="DN716" s="28"/>
      <c r="DO716" s="28"/>
      <c r="DP716" s="28"/>
      <c r="DQ716" s="28"/>
      <c r="DR716" s="28"/>
      <c r="DS716" s="28"/>
      <c r="DT716" s="28"/>
      <c r="DU716" s="28"/>
      <c r="DV716" s="28"/>
      <c r="DW716" s="28"/>
      <c r="DX716" s="28"/>
      <c r="DY716" s="28"/>
      <c r="DZ716" s="28"/>
      <c r="EA716" s="28"/>
      <c r="EB716" s="28"/>
      <c r="EC716" s="28"/>
      <c r="ED716" s="28"/>
      <c r="EE716" s="28"/>
      <c r="EF716" s="28"/>
      <c r="EG716" s="28"/>
      <c r="EH716" s="28"/>
      <c r="EI716" s="28"/>
      <c r="EJ716" s="28"/>
      <c r="EK716" s="28"/>
      <c r="EL716" s="28"/>
      <c r="EM716" s="28"/>
      <c r="EN716" s="28"/>
      <c r="EO716" s="28"/>
      <c r="EP716" s="28"/>
      <c r="EQ716" s="28"/>
      <c r="ER716" s="28"/>
      <c r="ES716" s="28"/>
      <c r="ET716" s="28"/>
      <c r="EU716" s="28"/>
      <c r="EV716" s="28"/>
      <c r="EW716" s="28"/>
      <c r="EX716" s="28"/>
      <c r="EY716" s="28"/>
      <c r="EZ716" s="28"/>
      <c r="FA716" s="28"/>
      <c r="FB716" s="1"/>
      <c r="FC716" s="1"/>
      <c r="FD716" s="1"/>
    </row>
    <row r="717" spans="1:160" ht="17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  <c r="BY717" s="28"/>
      <c r="BZ717" s="28"/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  <c r="CS717" s="28"/>
      <c r="CT717" s="28"/>
      <c r="CU717" s="28"/>
      <c r="CV717" s="28"/>
      <c r="CW717" s="28"/>
      <c r="CX717" s="28"/>
      <c r="CY717" s="28"/>
      <c r="CZ717" s="28"/>
      <c r="DA717" s="28"/>
      <c r="DB717" s="28"/>
      <c r="DC717" s="28"/>
      <c r="DD717" s="28"/>
      <c r="DE717" s="28"/>
      <c r="DF717" s="28"/>
      <c r="DG717" s="28"/>
      <c r="DH717" s="28"/>
      <c r="DI717" s="28"/>
      <c r="DJ717" s="28"/>
      <c r="DK717" s="28"/>
      <c r="DL717" s="28"/>
      <c r="DM717" s="28"/>
      <c r="DN717" s="28"/>
      <c r="DO717" s="28"/>
      <c r="DP717" s="28"/>
      <c r="DQ717" s="28"/>
      <c r="DR717" s="28"/>
      <c r="DS717" s="28"/>
      <c r="DT717" s="28"/>
      <c r="DU717" s="28"/>
      <c r="DV717" s="28"/>
      <c r="DW717" s="28"/>
      <c r="DX717" s="28"/>
      <c r="DY717" s="28"/>
      <c r="DZ717" s="28"/>
      <c r="EA717" s="28"/>
      <c r="EB717" s="28"/>
      <c r="EC717" s="28"/>
      <c r="ED717" s="28"/>
      <c r="EE717" s="28"/>
      <c r="EF717" s="28"/>
      <c r="EG717" s="28"/>
      <c r="EH717" s="28"/>
      <c r="EI717" s="28"/>
      <c r="EJ717" s="28"/>
      <c r="EK717" s="28"/>
      <c r="EL717" s="28"/>
      <c r="EM717" s="28"/>
      <c r="EN717" s="28"/>
      <c r="EO717" s="28"/>
      <c r="EP717" s="28"/>
      <c r="EQ717" s="28"/>
      <c r="ER717" s="28"/>
      <c r="ES717" s="28"/>
      <c r="ET717" s="28"/>
      <c r="EU717" s="28"/>
      <c r="EV717" s="28"/>
      <c r="EW717" s="28"/>
      <c r="EX717" s="28"/>
      <c r="EY717" s="28"/>
      <c r="EZ717" s="28"/>
      <c r="FA717" s="28"/>
      <c r="FB717" s="1"/>
      <c r="FC717" s="1"/>
      <c r="FD717" s="1"/>
    </row>
    <row r="718" spans="1:160" ht="17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  <c r="BY718" s="28"/>
      <c r="BZ718" s="28"/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  <c r="CS718" s="28"/>
      <c r="CT718" s="28"/>
      <c r="CU718" s="28"/>
      <c r="CV718" s="28"/>
      <c r="CW718" s="28"/>
      <c r="CX718" s="28"/>
      <c r="CY718" s="28"/>
      <c r="CZ718" s="28"/>
      <c r="DA718" s="28"/>
      <c r="DB718" s="28"/>
      <c r="DC718" s="28"/>
      <c r="DD718" s="28"/>
      <c r="DE718" s="28"/>
      <c r="DF718" s="28"/>
      <c r="DG718" s="28"/>
      <c r="DH718" s="28"/>
      <c r="DI718" s="28"/>
      <c r="DJ718" s="28"/>
      <c r="DK718" s="28"/>
      <c r="DL718" s="28"/>
      <c r="DM718" s="28"/>
      <c r="DN718" s="28"/>
      <c r="DO718" s="28"/>
      <c r="DP718" s="28"/>
      <c r="DQ718" s="28"/>
      <c r="DR718" s="28"/>
      <c r="DS718" s="28"/>
      <c r="DT718" s="28"/>
      <c r="DU718" s="28"/>
      <c r="DV718" s="28"/>
      <c r="DW718" s="28"/>
      <c r="DX718" s="28"/>
      <c r="DY718" s="28"/>
      <c r="DZ718" s="28"/>
      <c r="EA718" s="28"/>
      <c r="EB718" s="28"/>
      <c r="EC718" s="28"/>
      <c r="ED718" s="28"/>
      <c r="EE718" s="28"/>
      <c r="EF718" s="28"/>
      <c r="EG718" s="28"/>
      <c r="EH718" s="28"/>
      <c r="EI718" s="28"/>
      <c r="EJ718" s="28"/>
      <c r="EK718" s="28"/>
      <c r="EL718" s="28"/>
      <c r="EM718" s="28"/>
      <c r="EN718" s="28"/>
      <c r="EO718" s="28"/>
      <c r="EP718" s="28"/>
      <c r="EQ718" s="28"/>
      <c r="ER718" s="28"/>
      <c r="ES718" s="28"/>
      <c r="ET718" s="28"/>
      <c r="EU718" s="28"/>
      <c r="EV718" s="28"/>
      <c r="EW718" s="28"/>
      <c r="EX718" s="28"/>
      <c r="EY718" s="28"/>
      <c r="EZ718" s="28"/>
      <c r="FA718" s="28"/>
      <c r="FB718" s="1"/>
      <c r="FC718" s="1"/>
      <c r="FD718" s="1"/>
    </row>
    <row r="719" spans="1:160" ht="17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  <c r="CS719" s="28"/>
      <c r="CT719" s="28"/>
      <c r="CU719" s="28"/>
      <c r="CV719" s="28"/>
      <c r="CW719" s="28"/>
      <c r="CX719" s="28"/>
      <c r="CY719" s="28"/>
      <c r="CZ719" s="28"/>
      <c r="DA719" s="28"/>
      <c r="DB719" s="28"/>
      <c r="DC719" s="28"/>
      <c r="DD719" s="28"/>
      <c r="DE719" s="28"/>
      <c r="DF719" s="28"/>
      <c r="DG719" s="28"/>
      <c r="DH719" s="28"/>
      <c r="DI719" s="28"/>
      <c r="DJ719" s="28"/>
      <c r="DK719" s="28"/>
      <c r="DL719" s="28"/>
      <c r="DM719" s="28"/>
      <c r="DN719" s="28"/>
      <c r="DO719" s="28"/>
      <c r="DP719" s="28"/>
      <c r="DQ719" s="28"/>
      <c r="DR719" s="28"/>
      <c r="DS719" s="28"/>
      <c r="DT719" s="28"/>
      <c r="DU719" s="28"/>
      <c r="DV719" s="28"/>
      <c r="DW719" s="28"/>
      <c r="DX719" s="28"/>
      <c r="DY719" s="28"/>
      <c r="DZ719" s="28"/>
      <c r="EA719" s="28"/>
      <c r="EB719" s="28"/>
      <c r="EC719" s="28"/>
      <c r="ED719" s="28"/>
      <c r="EE719" s="28"/>
      <c r="EF719" s="28"/>
      <c r="EG719" s="28"/>
      <c r="EH719" s="28"/>
      <c r="EI719" s="28"/>
      <c r="EJ719" s="28"/>
      <c r="EK719" s="28"/>
      <c r="EL719" s="28"/>
      <c r="EM719" s="28"/>
      <c r="EN719" s="28"/>
      <c r="EO719" s="28"/>
      <c r="EP719" s="28"/>
      <c r="EQ719" s="28"/>
      <c r="ER719" s="28"/>
      <c r="ES719" s="28"/>
      <c r="ET719" s="28"/>
      <c r="EU719" s="28"/>
      <c r="EV719" s="28"/>
      <c r="EW719" s="28"/>
      <c r="EX719" s="28"/>
      <c r="EY719" s="28"/>
      <c r="EZ719" s="28"/>
      <c r="FA719" s="28"/>
      <c r="FB719" s="1"/>
      <c r="FC719" s="1"/>
      <c r="FD719" s="1"/>
    </row>
    <row r="720" spans="1:160" ht="17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  <c r="BY720" s="28"/>
      <c r="BZ720" s="28"/>
      <c r="CA720" s="28"/>
      <c r="CB720" s="28"/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  <c r="CN720" s="28"/>
      <c r="CO720" s="28"/>
      <c r="CP720" s="28"/>
      <c r="CQ720" s="28"/>
      <c r="CR720" s="28"/>
      <c r="CS720" s="28"/>
      <c r="CT720" s="28"/>
      <c r="CU720" s="28"/>
      <c r="CV720" s="28"/>
      <c r="CW720" s="28"/>
      <c r="CX720" s="28"/>
      <c r="CY720" s="28"/>
      <c r="CZ720" s="28"/>
      <c r="DA720" s="28"/>
      <c r="DB720" s="28"/>
      <c r="DC720" s="28"/>
      <c r="DD720" s="28"/>
      <c r="DE720" s="28"/>
      <c r="DF720" s="28"/>
      <c r="DG720" s="28"/>
      <c r="DH720" s="28"/>
      <c r="DI720" s="28"/>
      <c r="DJ720" s="28"/>
      <c r="DK720" s="28"/>
      <c r="DL720" s="28"/>
      <c r="DM720" s="28"/>
      <c r="DN720" s="28"/>
      <c r="DO720" s="28"/>
      <c r="DP720" s="28"/>
      <c r="DQ720" s="28"/>
      <c r="DR720" s="28"/>
      <c r="DS720" s="28"/>
      <c r="DT720" s="28"/>
      <c r="DU720" s="28"/>
      <c r="DV720" s="28"/>
      <c r="DW720" s="28"/>
      <c r="DX720" s="28"/>
      <c r="DY720" s="28"/>
      <c r="DZ720" s="28"/>
      <c r="EA720" s="28"/>
      <c r="EB720" s="28"/>
      <c r="EC720" s="28"/>
      <c r="ED720" s="28"/>
      <c r="EE720" s="28"/>
      <c r="EF720" s="28"/>
      <c r="EG720" s="28"/>
      <c r="EH720" s="28"/>
      <c r="EI720" s="28"/>
      <c r="EJ720" s="28"/>
      <c r="EK720" s="28"/>
      <c r="EL720" s="28"/>
      <c r="EM720" s="28"/>
      <c r="EN720" s="28"/>
      <c r="EO720" s="28"/>
      <c r="EP720" s="28"/>
      <c r="EQ720" s="28"/>
      <c r="ER720" s="28"/>
      <c r="ES720" s="28"/>
      <c r="ET720" s="28"/>
      <c r="EU720" s="28"/>
      <c r="EV720" s="28"/>
      <c r="EW720" s="28"/>
      <c r="EX720" s="28"/>
      <c r="EY720" s="28"/>
      <c r="EZ720" s="28"/>
      <c r="FA720" s="28"/>
      <c r="FB720" s="1"/>
      <c r="FC720" s="1"/>
      <c r="FD720" s="1"/>
    </row>
    <row r="721" spans="1:160" ht="17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28"/>
      <c r="BF721" s="28"/>
      <c r="BG721" s="28"/>
      <c r="BH721" s="28"/>
      <c r="BI721" s="28"/>
      <c r="BJ721" s="28"/>
      <c r="BK721" s="28"/>
      <c r="BL721" s="28"/>
      <c r="BM721" s="28"/>
      <c r="BN721" s="28"/>
      <c r="BO721" s="28"/>
      <c r="BP721" s="28"/>
      <c r="BQ721" s="28"/>
      <c r="BR721" s="28"/>
      <c r="BS721" s="28"/>
      <c r="BT721" s="28"/>
      <c r="BU721" s="28"/>
      <c r="BV721" s="28"/>
      <c r="BW721" s="28"/>
      <c r="BX721" s="28"/>
      <c r="BY721" s="28"/>
      <c r="BZ721" s="28"/>
      <c r="CA721" s="28"/>
      <c r="CB721" s="28"/>
      <c r="CC721" s="28"/>
      <c r="CD721" s="28"/>
      <c r="CE721" s="28"/>
      <c r="CF721" s="28"/>
      <c r="CG721" s="28"/>
      <c r="CH721" s="28"/>
      <c r="CI721" s="28"/>
      <c r="CJ721" s="28"/>
      <c r="CK721" s="28"/>
      <c r="CL721" s="28"/>
      <c r="CM721" s="28"/>
      <c r="CN721" s="28"/>
      <c r="CO721" s="28"/>
      <c r="CP721" s="28"/>
      <c r="CQ721" s="28"/>
      <c r="CR721" s="28"/>
      <c r="CS721" s="28"/>
      <c r="CT721" s="28"/>
      <c r="CU721" s="28"/>
      <c r="CV721" s="28"/>
      <c r="CW721" s="28"/>
      <c r="CX721" s="28"/>
      <c r="CY721" s="28"/>
      <c r="CZ721" s="28"/>
      <c r="DA721" s="28"/>
      <c r="DB721" s="28"/>
      <c r="DC721" s="28"/>
      <c r="DD721" s="28"/>
      <c r="DE721" s="28"/>
      <c r="DF721" s="28"/>
      <c r="DG721" s="28"/>
      <c r="DH721" s="28"/>
      <c r="DI721" s="28"/>
      <c r="DJ721" s="28"/>
      <c r="DK721" s="28"/>
      <c r="DL721" s="28"/>
      <c r="DM721" s="28"/>
      <c r="DN721" s="28"/>
      <c r="DO721" s="28"/>
      <c r="DP721" s="28"/>
      <c r="DQ721" s="28"/>
      <c r="DR721" s="28"/>
      <c r="DS721" s="28"/>
      <c r="DT721" s="28"/>
      <c r="DU721" s="28"/>
      <c r="DV721" s="28"/>
      <c r="DW721" s="28"/>
      <c r="DX721" s="28"/>
      <c r="DY721" s="28"/>
      <c r="DZ721" s="28"/>
      <c r="EA721" s="28"/>
      <c r="EB721" s="28"/>
      <c r="EC721" s="28"/>
      <c r="ED721" s="28"/>
      <c r="EE721" s="28"/>
      <c r="EF721" s="28"/>
      <c r="EG721" s="28"/>
      <c r="EH721" s="28"/>
      <c r="EI721" s="28"/>
      <c r="EJ721" s="28"/>
      <c r="EK721" s="28"/>
      <c r="EL721" s="28"/>
      <c r="EM721" s="28"/>
      <c r="EN721" s="28"/>
      <c r="EO721" s="28"/>
      <c r="EP721" s="28"/>
      <c r="EQ721" s="28"/>
      <c r="ER721" s="28"/>
      <c r="ES721" s="28"/>
      <c r="ET721" s="28"/>
      <c r="EU721" s="28"/>
      <c r="EV721" s="28"/>
      <c r="EW721" s="28"/>
      <c r="EX721" s="28"/>
      <c r="EY721" s="28"/>
      <c r="EZ721" s="28"/>
      <c r="FA721" s="28"/>
      <c r="FB721" s="1"/>
      <c r="FC721" s="1"/>
      <c r="FD721" s="1"/>
    </row>
    <row r="722" spans="1:160" ht="17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28"/>
      <c r="BF722" s="28"/>
      <c r="BG722" s="28"/>
      <c r="BH722" s="28"/>
      <c r="BI722" s="28"/>
      <c r="BJ722" s="28"/>
      <c r="BK722" s="28"/>
      <c r="BL722" s="28"/>
      <c r="BM722" s="28"/>
      <c r="BN722" s="28"/>
      <c r="BO722" s="28"/>
      <c r="BP722" s="28"/>
      <c r="BQ722" s="28"/>
      <c r="BR722" s="28"/>
      <c r="BS722" s="28"/>
      <c r="BT722" s="28"/>
      <c r="BU722" s="28"/>
      <c r="BV722" s="28"/>
      <c r="BW722" s="28"/>
      <c r="BX722" s="28"/>
      <c r="BY722" s="28"/>
      <c r="BZ722" s="28"/>
      <c r="CA722" s="28"/>
      <c r="CB722" s="28"/>
      <c r="CC722" s="28"/>
      <c r="CD722" s="28"/>
      <c r="CE722" s="28"/>
      <c r="CF722" s="28"/>
      <c r="CG722" s="28"/>
      <c r="CH722" s="28"/>
      <c r="CI722" s="28"/>
      <c r="CJ722" s="28"/>
      <c r="CK722" s="28"/>
      <c r="CL722" s="28"/>
      <c r="CM722" s="28"/>
      <c r="CN722" s="28"/>
      <c r="CO722" s="28"/>
      <c r="CP722" s="28"/>
      <c r="CQ722" s="28"/>
      <c r="CR722" s="28"/>
      <c r="CS722" s="28"/>
      <c r="CT722" s="28"/>
      <c r="CU722" s="28"/>
      <c r="CV722" s="28"/>
      <c r="CW722" s="28"/>
      <c r="CX722" s="28"/>
      <c r="CY722" s="28"/>
      <c r="CZ722" s="28"/>
      <c r="DA722" s="28"/>
      <c r="DB722" s="28"/>
      <c r="DC722" s="28"/>
      <c r="DD722" s="28"/>
      <c r="DE722" s="28"/>
      <c r="DF722" s="28"/>
      <c r="DG722" s="28"/>
      <c r="DH722" s="28"/>
      <c r="DI722" s="28"/>
      <c r="DJ722" s="28"/>
      <c r="DK722" s="28"/>
      <c r="DL722" s="28"/>
      <c r="DM722" s="28"/>
      <c r="DN722" s="28"/>
      <c r="DO722" s="28"/>
      <c r="DP722" s="28"/>
      <c r="DQ722" s="28"/>
      <c r="DR722" s="28"/>
      <c r="DS722" s="28"/>
      <c r="DT722" s="28"/>
      <c r="DU722" s="28"/>
      <c r="DV722" s="28"/>
      <c r="DW722" s="28"/>
      <c r="DX722" s="28"/>
      <c r="DY722" s="28"/>
      <c r="DZ722" s="28"/>
      <c r="EA722" s="28"/>
      <c r="EB722" s="28"/>
      <c r="EC722" s="28"/>
      <c r="ED722" s="28"/>
      <c r="EE722" s="28"/>
      <c r="EF722" s="28"/>
      <c r="EG722" s="28"/>
      <c r="EH722" s="28"/>
      <c r="EI722" s="28"/>
      <c r="EJ722" s="28"/>
      <c r="EK722" s="28"/>
      <c r="EL722" s="28"/>
      <c r="EM722" s="28"/>
      <c r="EN722" s="28"/>
      <c r="EO722" s="28"/>
      <c r="EP722" s="28"/>
      <c r="EQ722" s="28"/>
      <c r="ER722" s="28"/>
      <c r="ES722" s="28"/>
      <c r="ET722" s="28"/>
      <c r="EU722" s="28"/>
      <c r="EV722" s="28"/>
      <c r="EW722" s="28"/>
      <c r="EX722" s="28"/>
      <c r="EY722" s="28"/>
      <c r="EZ722" s="28"/>
      <c r="FA722" s="28"/>
      <c r="FB722" s="1"/>
      <c r="FC722" s="1"/>
      <c r="FD722" s="1"/>
    </row>
    <row r="723" spans="1:160" ht="17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28"/>
      <c r="BF723" s="28"/>
      <c r="BG723" s="28"/>
      <c r="BH723" s="28"/>
      <c r="BI723" s="28"/>
      <c r="BJ723" s="28"/>
      <c r="BK723" s="28"/>
      <c r="BL723" s="28"/>
      <c r="BM723" s="28"/>
      <c r="BN723" s="28"/>
      <c r="BO723" s="28"/>
      <c r="BP723" s="28"/>
      <c r="BQ723" s="28"/>
      <c r="BR723" s="28"/>
      <c r="BS723" s="28"/>
      <c r="BT723" s="28"/>
      <c r="BU723" s="28"/>
      <c r="BV723" s="28"/>
      <c r="BW723" s="28"/>
      <c r="BX723" s="28"/>
      <c r="BY723" s="28"/>
      <c r="BZ723" s="28"/>
      <c r="CA723" s="28"/>
      <c r="CB723" s="28"/>
      <c r="CC723" s="28"/>
      <c r="CD723" s="28"/>
      <c r="CE723" s="28"/>
      <c r="CF723" s="28"/>
      <c r="CG723" s="28"/>
      <c r="CH723" s="28"/>
      <c r="CI723" s="28"/>
      <c r="CJ723" s="28"/>
      <c r="CK723" s="28"/>
      <c r="CL723" s="28"/>
      <c r="CM723" s="28"/>
      <c r="CN723" s="28"/>
      <c r="CO723" s="28"/>
      <c r="CP723" s="28"/>
      <c r="CQ723" s="28"/>
      <c r="CR723" s="28"/>
      <c r="CS723" s="28"/>
      <c r="CT723" s="28"/>
      <c r="CU723" s="28"/>
      <c r="CV723" s="28"/>
      <c r="CW723" s="28"/>
      <c r="CX723" s="28"/>
      <c r="CY723" s="28"/>
      <c r="CZ723" s="28"/>
      <c r="DA723" s="28"/>
      <c r="DB723" s="28"/>
      <c r="DC723" s="28"/>
      <c r="DD723" s="28"/>
      <c r="DE723" s="28"/>
      <c r="DF723" s="28"/>
      <c r="DG723" s="28"/>
      <c r="DH723" s="28"/>
      <c r="DI723" s="28"/>
      <c r="DJ723" s="28"/>
      <c r="DK723" s="28"/>
      <c r="DL723" s="28"/>
      <c r="DM723" s="28"/>
      <c r="DN723" s="28"/>
      <c r="DO723" s="28"/>
      <c r="DP723" s="28"/>
      <c r="DQ723" s="28"/>
      <c r="DR723" s="28"/>
      <c r="DS723" s="28"/>
      <c r="DT723" s="28"/>
      <c r="DU723" s="28"/>
      <c r="DV723" s="28"/>
      <c r="DW723" s="28"/>
      <c r="DX723" s="28"/>
      <c r="DY723" s="28"/>
      <c r="DZ723" s="28"/>
      <c r="EA723" s="28"/>
      <c r="EB723" s="28"/>
      <c r="EC723" s="28"/>
      <c r="ED723" s="28"/>
      <c r="EE723" s="28"/>
      <c r="EF723" s="28"/>
      <c r="EG723" s="28"/>
      <c r="EH723" s="28"/>
      <c r="EI723" s="28"/>
      <c r="EJ723" s="28"/>
      <c r="EK723" s="28"/>
      <c r="EL723" s="28"/>
      <c r="EM723" s="28"/>
      <c r="EN723" s="28"/>
      <c r="EO723" s="28"/>
      <c r="EP723" s="28"/>
      <c r="EQ723" s="28"/>
      <c r="ER723" s="28"/>
      <c r="ES723" s="28"/>
      <c r="ET723" s="28"/>
      <c r="EU723" s="28"/>
      <c r="EV723" s="28"/>
      <c r="EW723" s="28"/>
      <c r="EX723" s="28"/>
      <c r="EY723" s="28"/>
      <c r="EZ723" s="28"/>
      <c r="FA723" s="28"/>
      <c r="FB723" s="1"/>
      <c r="FC723" s="1"/>
      <c r="FD723" s="1"/>
    </row>
    <row r="724" spans="1:160" ht="17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28"/>
      <c r="BF724" s="28"/>
      <c r="BG724" s="28"/>
      <c r="BH724" s="28"/>
      <c r="BI724" s="28"/>
      <c r="BJ724" s="28"/>
      <c r="BK724" s="28"/>
      <c r="BL724" s="28"/>
      <c r="BM724" s="28"/>
      <c r="BN724" s="28"/>
      <c r="BO724" s="28"/>
      <c r="BP724" s="28"/>
      <c r="BQ724" s="28"/>
      <c r="BR724" s="28"/>
      <c r="BS724" s="28"/>
      <c r="BT724" s="28"/>
      <c r="BU724" s="28"/>
      <c r="BV724" s="28"/>
      <c r="BW724" s="28"/>
      <c r="BX724" s="28"/>
      <c r="BY724" s="28"/>
      <c r="BZ724" s="28"/>
      <c r="CA724" s="28"/>
      <c r="CB724" s="28"/>
      <c r="CC724" s="28"/>
      <c r="CD724" s="28"/>
      <c r="CE724" s="28"/>
      <c r="CF724" s="28"/>
      <c r="CG724" s="28"/>
      <c r="CH724" s="28"/>
      <c r="CI724" s="28"/>
      <c r="CJ724" s="28"/>
      <c r="CK724" s="28"/>
      <c r="CL724" s="28"/>
      <c r="CM724" s="28"/>
      <c r="CN724" s="28"/>
      <c r="CO724" s="28"/>
      <c r="CP724" s="28"/>
      <c r="CQ724" s="28"/>
      <c r="CR724" s="28"/>
      <c r="CS724" s="28"/>
      <c r="CT724" s="28"/>
      <c r="CU724" s="28"/>
      <c r="CV724" s="28"/>
      <c r="CW724" s="28"/>
      <c r="CX724" s="28"/>
      <c r="CY724" s="28"/>
      <c r="CZ724" s="28"/>
      <c r="DA724" s="28"/>
      <c r="DB724" s="28"/>
      <c r="DC724" s="28"/>
      <c r="DD724" s="28"/>
      <c r="DE724" s="28"/>
      <c r="DF724" s="28"/>
      <c r="DG724" s="28"/>
      <c r="DH724" s="28"/>
      <c r="DI724" s="28"/>
      <c r="DJ724" s="28"/>
      <c r="DK724" s="28"/>
      <c r="DL724" s="28"/>
      <c r="DM724" s="28"/>
      <c r="DN724" s="28"/>
      <c r="DO724" s="28"/>
      <c r="DP724" s="28"/>
      <c r="DQ724" s="28"/>
      <c r="DR724" s="28"/>
      <c r="DS724" s="28"/>
      <c r="DT724" s="28"/>
      <c r="DU724" s="28"/>
      <c r="DV724" s="28"/>
      <c r="DW724" s="28"/>
      <c r="DX724" s="28"/>
      <c r="DY724" s="28"/>
      <c r="DZ724" s="28"/>
      <c r="EA724" s="28"/>
      <c r="EB724" s="28"/>
      <c r="EC724" s="28"/>
      <c r="ED724" s="28"/>
      <c r="EE724" s="28"/>
      <c r="EF724" s="28"/>
      <c r="EG724" s="28"/>
      <c r="EH724" s="28"/>
      <c r="EI724" s="28"/>
      <c r="EJ724" s="28"/>
      <c r="EK724" s="28"/>
      <c r="EL724" s="28"/>
      <c r="EM724" s="28"/>
      <c r="EN724" s="28"/>
      <c r="EO724" s="28"/>
      <c r="EP724" s="28"/>
      <c r="EQ724" s="28"/>
      <c r="ER724" s="28"/>
      <c r="ES724" s="28"/>
      <c r="ET724" s="28"/>
      <c r="EU724" s="28"/>
      <c r="EV724" s="28"/>
      <c r="EW724" s="28"/>
      <c r="EX724" s="28"/>
      <c r="EY724" s="28"/>
      <c r="EZ724" s="28"/>
      <c r="FA724" s="28"/>
      <c r="FB724" s="1"/>
      <c r="FC724" s="1"/>
      <c r="FD724" s="1"/>
    </row>
    <row r="725" spans="1:160" ht="17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28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/>
      <c r="BP725" s="28"/>
      <c r="BQ725" s="28"/>
      <c r="BR725" s="28"/>
      <c r="BS725" s="28"/>
      <c r="BT725" s="28"/>
      <c r="BU725" s="28"/>
      <c r="BV725" s="28"/>
      <c r="BW725" s="28"/>
      <c r="BX725" s="28"/>
      <c r="BY725" s="28"/>
      <c r="BZ725" s="28"/>
      <c r="CA725" s="28"/>
      <c r="CB725" s="28"/>
      <c r="CC725" s="28"/>
      <c r="CD725" s="28"/>
      <c r="CE725" s="28"/>
      <c r="CF725" s="28"/>
      <c r="CG725" s="28"/>
      <c r="CH725" s="28"/>
      <c r="CI725" s="28"/>
      <c r="CJ725" s="28"/>
      <c r="CK725" s="28"/>
      <c r="CL725" s="28"/>
      <c r="CM725" s="28"/>
      <c r="CN725" s="28"/>
      <c r="CO725" s="28"/>
      <c r="CP725" s="28"/>
      <c r="CQ725" s="28"/>
      <c r="CR725" s="28"/>
      <c r="CS725" s="28"/>
      <c r="CT725" s="28"/>
      <c r="CU725" s="28"/>
      <c r="CV725" s="28"/>
      <c r="CW725" s="28"/>
      <c r="CX725" s="28"/>
      <c r="CY725" s="28"/>
      <c r="CZ725" s="28"/>
      <c r="DA725" s="28"/>
      <c r="DB725" s="28"/>
      <c r="DC725" s="28"/>
      <c r="DD725" s="28"/>
      <c r="DE725" s="28"/>
      <c r="DF725" s="28"/>
      <c r="DG725" s="28"/>
      <c r="DH725" s="28"/>
      <c r="DI725" s="28"/>
      <c r="DJ725" s="28"/>
      <c r="DK725" s="28"/>
      <c r="DL725" s="28"/>
      <c r="DM725" s="28"/>
      <c r="DN725" s="28"/>
      <c r="DO725" s="28"/>
      <c r="DP725" s="28"/>
      <c r="DQ725" s="28"/>
      <c r="DR725" s="28"/>
      <c r="DS725" s="28"/>
      <c r="DT725" s="28"/>
      <c r="DU725" s="28"/>
      <c r="DV725" s="28"/>
      <c r="DW725" s="28"/>
      <c r="DX725" s="28"/>
      <c r="DY725" s="28"/>
      <c r="DZ725" s="28"/>
      <c r="EA725" s="28"/>
      <c r="EB725" s="28"/>
      <c r="EC725" s="28"/>
      <c r="ED725" s="28"/>
      <c r="EE725" s="28"/>
      <c r="EF725" s="28"/>
      <c r="EG725" s="28"/>
      <c r="EH725" s="28"/>
      <c r="EI725" s="28"/>
      <c r="EJ725" s="28"/>
      <c r="EK725" s="28"/>
      <c r="EL725" s="28"/>
      <c r="EM725" s="28"/>
      <c r="EN725" s="28"/>
      <c r="EO725" s="28"/>
      <c r="EP725" s="28"/>
      <c r="EQ725" s="28"/>
      <c r="ER725" s="28"/>
      <c r="ES725" s="28"/>
      <c r="ET725" s="28"/>
      <c r="EU725" s="28"/>
      <c r="EV725" s="28"/>
      <c r="EW725" s="28"/>
      <c r="EX725" s="28"/>
      <c r="EY725" s="28"/>
      <c r="EZ725" s="28"/>
      <c r="FA725" s="28"/>
      <c r="FB725" s="1"/>
      <c r="FC725" s="1"/>
      <c r="FD725" s="1"/>
    </row>
    <row r="726" spans="1:160" ht="17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28"/>
      <c r="BF726" s="28"/>
      <c r="BG726" s="28"/>
      <c r="BH726" s="28"/>
      <c r="BI726" s="28"/>
      <c r="BJ726" s="28"/>
      <c r="BK726" s="28"/>
      <c r="BL726" s="28"/>
      <c r="BM726" s="28"/>
      <c r="BN726" s="28"/>
      <c r="BO726" s="28"/>
      <c r="BP726" s="28"/>
      <c r="BQ726" s="28"/>
      <c r="BR726" s="28"/>
      <c r="BS726" s="28"/>
      <c r="BT726" s="28"/>
      <c r="BU726" s="28"/>
      <c r="BV726" s="28"/>
      <c r="BW726" s="28"/>
      <c r="BX726" s="28"/>
      <c r="BY726" s="28"/>
      <c r="BZ726" s="28"/>
      <c r="CA726" s="28"/>
      <c r="CB726" s="28"/>
      <c r="CC726" s="28"/>
      <c r="CD726" s="28"/>
      <c r="CE726" s="28"/>
      <c r="CF726" s="28"/>
      <c r="CG726" s="28"/>
      <c r="CH726" s="28"/>
      <c r="CI726" s="28"/>
      <c r="CJ726" s="28"/>
      <c r="CK726" s="28"/>
      <c r="CL726" s="28"/>
      <c r="CM726" s="28"/>
      <c r="CN726" s="28"/>
      <c r="CO726" s="28"/>
      <c r="CP726" s="28"/>
      <c r="CQ726" s="28"/>
      <c r="CR726" s="28"/>
      <c r="CS726" s="28"/>
      <c r="CT726" s="28"/>
      <c r="CU726" s="28"/>
      <c r="CV726" s="28"/>
      <c r="CW726" s="28"/>
      <c r="CX726" s="28"/>
      <c r="CY726" s="28"/>
      <c r="CZ726" s="28"/>
      <c r="DA726" s="28"/>
      <c r="DB726" s="28"/>
      <c r="DC726" s="28"/>
      <c r="DD726" s="28"/>
      <c r="DE726" s="28"/>
      <c r="DF726" s="28"/>
      <c r="DG726" s="28"/>
      <c r="DH726" s="28"/>
      <c r="DI726" s="28"/>
      <c r="DJ726" s="28"/>
      <c r="DK726" s="28"/>
      <c r="DL726" s="28"/>
      <c r="DM726" s="28"/>
      <c r="DN726" s="28"/>
      <c r="DO726" s="28"/>
      <c r="DP726" s="28"/>
      <c r="DQ726" s="28"/>
      <c r="DR726" s="28"/>
      <c r="DS726" s="28"/>
      <c r="DT726" s="28"/>
      <c r="DU726" s="28"/>
      <c r="DV726" s="28"/>
      <c r="DW726" s="28"/>
      <c r="DX726" s="28"/>
      <c r="DY726" s="28"/>
      <c r="DZ726" s="28"/>
      <c r="EA726" s="28"/>
      <c r="EB726" s="28"/>
      <c r="EC726" s="28"/>
      <c r="ED726" s="28"/>
      <c r="EE726" s="28"/>
      <c r="EF726" s="28"/>
      <c r="EG726" s="28"/>
      <c r="EH726" s="28"/>
      <c r="EI726" s="28"/>
      <c r="EJ726" s="28"/>
      <c r="EK726" s="28"/>
      <c r="EL726" s="28"/>
      <c r="EM726" s="28"/>
      <c r="EN726" s="28"/>
      <c r="EO726" s="28"/>
      <c r="EP726" s="28"/>
      <c r="EQ726" s="28"/>
      <c r="ER726" s="28"/>
      <c r="ES726" s="28"/>
      <c r="ET726" s="28"/>
      <c r="EU726" s="28"/>
      <c r="EV726" s="28"/>
      <c r="EW726" s="28"/>
      <c r="EX726" s="28"/>
      <c r="EY726" s="28"/>
      <c r="EZ726" s="28"/>
      <c r="FA726" s="28"/>
      <c r="FB726" s="1"/>
      <c r="FC726" s="1"/>
      <c r="FD726" s="1"/>
    </row>
    <row r="727" spans="1:160" ht="17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28"/>
      <c r="BF727" s="28"/>
      <c r="BG727" s="28"/>
      <c r="BH727" s="28"/>
      <c r="BI727" s="28"/>
      <c r="BJ727" s="28"/>
      <c r="BK727" s="28"/>
      <c r="BL727" s="28"/>
      <c r="BM727" s="28"/>
      <c r="BN727" s="28"/>
      <c r="BO727" s="28"/>
      <c r="BP727" s="28"/>
      <c r="BQ727" s="28"/>
      <c r="BR727" s="28"/>
      <c r="BS727" s="28"/>
      <c r="BT727" s="28"/>
      <c r="BU727" s="28"/>
      <c r="BV727" s="28"/>
      <c r="BW727" s="28"/>
      <c r="BX727" s="28"/>
      <c r="BY727" s="28"/>
      <c r="BZ727" s="28"/>
      <c r="CA727" s="28"/>
      <c r="CB727" s="28"/>
      <c r="CC727" s="28"/>
      <c r="CD727" s="28"/>
      <c r="CE727" s="28"/>
      <c r="CF727" s="28"/>
      <c r="CG727" s="28"/>
      <c r="CH727" s="28"/>
      <c r="CI727" s="28"/>
      <c r="CJ727" s="28"/>
      <c r="CK727" s="28"/>
      <c r="CL727" s="28"/>
      <c r="CM727" s="28"/>
      <c r="CN727" s="28"/>
      <c r="CO727" s="28"/>
      <c r="CP727" s="28"/>
      <c r="CQ727" s="28"/>
      <c r="CR727" s="28"/>
      <c r="CS727" s="28"/>
      <c r="CT727" s="28"/>
      <c r="CU727" s="28"/>
      <c r="CV727" s="28"/>
      <c r="CW727" s="28"/>
      <c r="CX727" s="28"/>
      <c r="CY727" s="28"/>
      <c r="CZ727" s="28"/>
      <c r="DA727" s="28"/>
      <c r="DB727" s="28"/>
      <c r="DC727" s="28"/>
      <c r="DD727" s="28"/>
      <c r="DE727" s="28"/>
      <c r="DF727" s="28"/>
      <c r="DG727" s="28"/>
      <c r="DH727" s="28"/>
      <c r="DI727" s="28"/>
      <c r="DJ727" s="28"/>
      <c r="DK727" s="28"/>
      <c r="DL727" s="28"/>
      <c r="DM727" s="28"/>
      <c r="DN727" s="28"/>
      <c r="DO727" s="28"/>
      <c r="DP727" s="28"/>
      <c r="DQ727" s="28"/>
      <c r="DR727" s="28"/>
      <c r="DS727" s="28"/>
      <c r="DT727" s="28"/>
      <c r="DU727" s="28"/>
      <c r="DV727" s="28"/>
      <c r="DW727" s="28"/>
      <c r="DX727" s="28"/>
      <c r="DY727" s="28"/>
      <c r="DZ727" s="28"/>
      <c r="EA727" s="28"/>
      <c r="EB727" s="28"/>
      <c r="EC727" s="28"/>
      <c r="ED727" s="28"/>
      <c r="EE727" s="28"/>
      <c r="EF727" s="28"/>
      <c r="EG727" s="28"/>
      <c r="EH727" s="28"/>
      <c r="EI727" s="28"/>
      <c r="EJ727" s="28"/>
      <c r="EK727" s="28"/>
      <c r="EL727" s="28"/>
      <c r="EM727" s="28"/>
      <c r="EN727" s="28"/>
      <c r="EO727" s="28"/>
      <c r="EP727" s="28"/>
      <c r="EQ727" s="28"/>
      <c r="ER727" s="28"/>
      <c r="ES727" s="28"/>
      <c r="ET727" s="28"/>
      <c r="EU727" s="28"/>
      <c r="EV727" s="28"/>
      <c r="EW727" s="28"/>
      <c r="EX727" s="28"/>
      <c r="EY727" s="28"/>
      <c r="EZ727" s="28"/>
      <c r="FA727" s="28"/>
      <c r="FB727" s="1"/>
      <c r="FC727" s="1"/>
      <c r="FD727" s="1"/>
    </row>
    <row r="728" spans="1:160" ht="17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28"/>
      <c r="BF728" s="28"/>
      <c r="BG728" s="28"/>
      <c r="BH728" s="28"/>
      <c r="BI728" s="28"/>
      <c r="BJ728" s="28"/>
      <c r="BK728" s="28"/>
      <c r="BL728" s="28"/>
      <c r="BM728" s="28"/>
      <c r="BN728" s="28"/>
      <c r="BO728" s="28"/>
      <c r="BP728" s="28"/>
      <c r="BQ728" s="28"/>
      <c r="BR728" s="28"/>
      <c r="BS728" s="28"/>
      <c r="BT728" s="28"/>
      <c r="BU728" s="28"/>
      <c r="BV728" s="28"/>
      <c r="BW728" s="28"/>
      <c r="BX728" s="28"/>
      <c r="BY728" s="28"/>
      <c r="BZ728" s="28"/>
      <c r="CA728" s="28"/>
      <c r="CB728" s="28"/>
      <c r="CC728" s="28"/>
      <c r="CD728" s="28"/>
      <c r="CE728" s="28"/>
      <c r="CF728" s="28"/>
      <c r="CG728" s="28"/>
      <c r="CH728" s="28"/>
      <c r="CI728" s="28"/>
      <c r="CJ728" s="28"/>
      <c r="CK728" s="28"/>
      <c r="CL728" s="28"/>
      <c r="CM728" s="28"/>
      <c r="CN728" s="28"/>
      <c r="CO728" s="28"/>
      <c r="CP728" s="28"/>
      <c r="CQ728" s="28"/>
      <c r="CR728" s="28"/>
      <c r="CS728" s="28"/>
      <c r="CT728" s="28"/>
      <c r="CU728" s="28"/>
      <c r="CV728" s="28"/>
      <c r="CW728" s="28"/>
      <c r="CX728" s="28"/>
      <c r="CY728" s="28"/>
      <c r="CZ728" s="28"/>
      <c r="DA728" s="28"/>
      <c r="DB728" s="28"/>
      <c r="DC728" s="28"/>
      <c r="DD728" s="28"/>
      <c r="DE728" s="28"/>
      <c r="DF728" s="28"/>
      <c r="DG728" s="28"/>
      <c r="DH728" s="28"/>
      <c r="DI728" s="28"/>
      <c r="DJ728" s="28"/>
      <c r="DK728" s="28"/>
      <c r="DL728" s="28"/>
      <c r="DM728" s="28"/>
      <c r="DN728" s="28"/>
      <c r="DO728" s="28"/>
      <c r="DP728" s="28"/>
      <c r="DQ728" s="28"/>
      <c r="DR728" s="28"/>
      <c r="DS728" s="28"/>
      <c r="DT728" s="28"/>
      <c r="DU728" s="28"/>
      <c r="DV728" s="28"/>
      <c r="DW728" s="28"/>
      <c r="DX728" s="28"/>
      <c r="DY728" s="28"/>
      <c r="DZ728" s="28"/>
      <c r="EA728" s="28"/>
      <c r="EB728" s="28"/>
      <c r="EC728" s="28"/>
      <c r="ED728" s="28"/>
      <c r="EE728" s="28"/>
      <c r="EF728" s="28"/>
      <c r="EG728" s="28"/>
      <c r="EH728" s="28"/>
      <c r="EI728" s="28"/>
      <c r="EJ728" s="28"/>
      <c r="EK728" s="28"/>
      <c r="EL728" s="28"/>
      <c r="EM728" s="28"/>
      <c r="EN728" s="28"/>
      <c r="EO728" s="28"/>
      <c r="EP728" s="28"/>
      <c r="EQ728" s="28"/>
      <c r="ER728" s="28"/>
      <c r="ES728" s="28"/>
      <c r="ET728" s="28"/>
      <c r="EU728" s="28"/>
      <c r="EV728" s="28"/>
      <c r="EW728" s="28"/>
      <c r="EX728" s="28"/>
      <c r="EY728" s="28"/>
      <c r="EZ728" s="28"/>
      <c r="FA728" s="28"/>
      <c r="FB728" s="1"/>
      <c r="FC728" s="1"/>
      <c r="FD728" s="1"/>
    </row>
    <row r="729" spans="1:160" ht="17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28"/>
      <c r="BF729" s="28"/>
      <c r="BG729" s="28"/>
      <c r="BH729" s="28"/>
      <c r="BI729" s="28"/>
      <c r="BJ729" s="28"/>
      <c r="BK729" s="28"/>
      <c r="BL729" s="28"/>
      <c r="BM729" s="28"/>
      <c r="BN729" s="28"/>
      <c r="BO729" s="28"/>
      <c r="BP729" s="28"/>
      <c r="BQ729" s="28"/>
      <c r="BR729" s="28"/>
      <c r="BS729" s="28"/>
      <c r="BT729" s="28"/>
      <c r="BU729" s="28"/>
      <c r="BV729" s="28"/>
      <c r="BW729" s="28"/>
      <c r="BX729" s="28"/>
      <c r="BY729" s="28"/>
      <c r="BZ729" s="28"/>
      <c r="CA729" s="28"/>
      <c r="CB729" s="28"/>
      <c r="CC729" s="28"/>
      <c r="CD729" s="28"/>
      <c r="CE729" s="28"/>
      <c r="CF729" s="28"/>
      <c r="CG729" s="28"/>
      <c r="CH729" s="28"/>
      <c r="CI729" s="28"/>
      <c r="CJ729" s="28"/>
      <c r="CK729" s="28"/>
      <c r="CL729" s="28"/>
      <c r="CM729" s="28"/>
      <c r="CN729" s="28"/>
      <c r="CO729" s="28"/>
      <c r="CP729" s="28"/>
      <c r="CQ729" s="28"/>
      <c r="CR729" s="28"/>
      <c r="CS729" s="28"/>
      <c r="CT729" s="28"/>
      <c r="CU729" s="28"/>
      <c r="CV729" s="28"/>
      <c r="CW729" s="28"/>
      <c r="CX729" s="28"/>
      <c r="CY729" s="28"/>
      <c r="CZ729" s="28"/>
      <c r="DA729" s="28"/>
      <c r="DB729" s="28"/>
      <c r="DC729" s="28"/>
      <c r="DD729" s="28"/>
      <c r="DE729" s="28"/>
      <c r="DF729" s="28"/>
      <c r="DG729" s="28"/>
      <c r="DH729" s="28"/>
      <c r="DI729" s="28"/>
      <c r="DJ729" s="28"/>
      <c r="DK729" s="28"/>
      <c r="DL729" s="28"/>
      <c r="DM729" s="28"/>
      <c r="DN729" s="28"/>
      <c r="DO729" s="28"/>
      <c r="DP729" s="28"/>
      <c r="DQ729" s="28"/>
      <c r="DR729" s="28"/>
      <c r="DS729" s="28"/>
      <c r="DT729" s="28"/>
      <c r="DU729" s="28"/>
      <c r="DV729" s="28"/>
      <c r="DW729" s="28"/>
      <c r="DX729" s="28"/>
      <c r="DY729" s="28"/>
      <c r="DZ729" s="28"/>
      <c r="EA729" s="28"/>
      <c r="EB729" s="28"/>
      <c r="EC729" s="28"/>
      <c r="ED729" s="28"/>
      <c r="EE729" s="28"/>
      <c r="EF729" s="28"/>
      <c r="EG729" s="28"/>
      <c r="EH729" s="28"/>
      <c r="EI729" s="28"/>
      <c r="EJ729" s="28"/>
      <c r="EK729" s="28"/>
      <c r="EL729" s="28"/>
      <c r="EM729" s="28"/>
      <c r="EN729" s="28"/>
      <c r="EO729" s="28"/>
      <c r="EP729" s="28"/>
      <c r="EQ729" s="28"/>
      <c r="ER729" s="28"/>
      <c r="ES729" s="28"/>
      <c r="ET729" s="28"/>
      <c r="EU729" s="28"/>
      <c r="EV729" s="28"/>
      <c r="EW729" s="28"/>
      <c r="EX729" s="28"/>
      <c r="EY729" s="28"/>
      <c r="EZ729" s="28"/>
      <c r="FA729" s="28"/>
      <c r="FB729" s="1"/>
      <c r="FC729" s="1"/>
      <c r="FD729" s="1"/>
    </row>
    <row r="730" spans="1:160" ht="17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28"/>
      <c r="BF730" s="28"/>
      <c r="BG730" s="28"/>
      <c r="BH730" s="28"/>
      <c r="BI730" s="28"/>
      <c r="BJ730" s="28"/>
      <c r="BK730" s="28"/>
      <c r="BL730" s="28"/>
      <c r="BM730" s="28"/>
      <c r="BN730" s="28"/>
      <c r="BO730" s="28"/>
      <c r="BP730" s="28"/>
      <c r="BQ730" s="28"/>
      <c r="BR730" s="28"/>
      <c r="BS730" s="28"/>
      <c r="BT730" s="28"/>
      <c r="BU730" s="28"/>
      <c r="BV730" s="28"/>
      <c r="BW730" s="28"/>
      <c r="BX730" s="28"/>
      <c r="BY730" s="28"/>
      <c r="BZ730" s="28"/>
      <c r="CA730" s="28"/>
      <c r="CB730" s="28"/>
      <c r="CC730" s="28"/>
      <c r="CD730" s="28"/>
      <c r="CE730" s="28"/>
      <c r="CF730" s="28"/>
      <c r="CG730" s="28"/>
      <c r="CH730" s="28"/>
      <c r="CI730" s="28"/>
      <c r="CJ730" s="28"/>
      <c r="CK730" s="28"/>
      <c r="CL730" s="28"/>
      <c r="CM730" s="28"/>
      <c r="CN730" s="28"/>
      <c r="CO730" s="28"/>
      <c r="CP730" s="28"/>
      <c r="CQ730" s="28"/>
      <c r="CR730" s="28"/>
      <c r="CS730" s="28"/>
      <c r="CT730" s="28"/>
      <c r="CU730" s="28"/>
      <c r="CV730" s="28"/>
      <c r="CW730" s="28"/>
      <c r="CX730" s="28"/>
      <c r="CY730" s="28"/>
      <c r="CZ730" s="28"/>
      <c r="DA730" s="28"/>
      <c r="DB730" s="28"/>
      <c r="DC730" s="28"/>
      <c r="DD730" s="28"/>
      <c r="DE730" s="28"/>
      <c r="DF730" s="28"/>
      <c r="DG730" s="28"/>
      <c r="DH730" s="28"/>
      <c r="DI730" s="28"/>
      <c r="DJ730" s="28"/>
      <c r="DK730" s="28"/>
      <c r="DL730" s="28"/>
      <c r="DM730" s="28"/>
      <c r="DN730" s="28"/>
      <c r="DO730" s="28"/>
      <c r="DP730" s="28"/>
      <c r="DQ730" s="28"/>
      <c r="DR730" s="28"/>
      <c r="DS730" s="28"/>
      <c r="DT730" s="28"/>
      <c r="DU730" s="28"/>
      <c r="DV730" s="28"/>
      <c r="DW730" s="28"/>
      <c r="DX730" s="28"/>
      <c r="DY730" s="28"/>
      <c r="DZ730" s="28"/>
      <c r="EA730" s="28"/>
      <c r="EB730" s="28"/>
      <c r="EC730" s="28"/>
      <c r="ED730" s="28"/>
      <c r="EE730" s="28"/>
      <c r="EF730" s="28"/>
      <c r="EG730" s="28"/>
      <c r="EH730" s="28"/>
      <c r="EI730" s="28"/>
      <c r="EJ730" s="28"/>
      <c r="EK730" s="28"/>
      <c r="EL730" s="28"/>
      <c r="EM730" s="28"/>
      <c r="EN730" s="28"/>
      <c r="EO730" s="28"/>
      <c r="EP730" s="28"/>
      <c r="EQ730" s="28"/>
      <c r="ER730" s="28"/>
      <c r="ES730" s="28"/>
      <c r="ET730" s="28"/>
      <c r="EU730" s="28"/>
      <c r="EV730" s="28"/>
      <c r="EW730" s="28"/>
      <c r="EX730" s="28"/>
      <c r="EY730" s="28"/>
      <c r="EZ730" s="28"/>
      <c r="FA730" s="28"/>
      <c r="FB730" s="1"/>
      <c r="FC730" s="1"/>
      <c r="FD730" s="1"/>
    </row>
    <row r="731" spans="1:160" ht="17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28"/>
      <c r="BF731" s="28"/>
      <c r="BG731" s="28"/>
      <c r="BH731" s="28"/>
      <c r="BI731" s="28"/>
      <c r="BJ731" s="28"/>
      <c r="BK731" s="28"/>
      <c r="BL731" s="28"/>
      <c r="BM731" s="28"/>
      <c r="BN731" s="28"/>
      <c r="BO731" s="28"/>
      <c r="BP731" s="28"/>
      <c r="BQ731" s="28"/>
      <c r="BR731" s="28"/>
      <c r="BS731" s="28"/>
      <c r="BT731" s="28"/>
      <c r="BU731" s="28"/>
      <c r="BV731" s="28"/>
      <c r="BW731" s="28"/>
      <c r="BX731" s="28"/>
      <c r="BY731" s="28"/>
      <c r="BZ731" s="28"/>
      <c r="CA731" s="28"/>
      <c r="CB731" s="28"/>
      <c r="CC731" s="28"/>
      <c r="CD731" s="28"/>
      <c r="CE731" s="28"/>
      <c r="CF731" s="28"/>
      <c r="CG731" s="28"/>
      <c r="CH731" s="28"/>
      <c r="CI731" s="28"/>
      <c r="CJ731" s="28"/>
      <c r="CK731" s="28"/>
      <c r="CL731" s="28"/>
      <c r="CM731" s="28"/>
      <c r="CN731" s="28"/>
      <c r="CO731" s="28"/>
      <c r="CP731" s="28"/>
      <c r="CQ731" s="28"/>
      <c r="CR731" s="28"/>
      <c r="CS731" s="28"/>
      <c r="CT731" s="28"/>
      <c r="CU731" s="28"/>
      <c r="CV731" s="28"/>
      <c r="CW731" s="28"/>
      <c r="CX731" s="28"/>
      <c r="CY731" s="28"/>
      <c r="CZ731" s="28"/>
      <c r="DA731" s="28"/>
      <c r="DB731" s="28"/>
      <c r="DC731" s="28"/>
      <c r="DD731" s="28"/>
      <c r="DE731" s="28"/>
      <c r="DF731" s="28"/>
      <c r="DG731" s="28"/>
      <c r="DH731" s="28"/>
      <c r="DI731" s="28"/>
      <c r="DJ731" s="28"/>
      <c r="DK731" s="28"/>
      <c r="DL731" s="28"/>
      <c r="DM731" s="28"/>
      <c r="DN731" s="28"/>
      <c r="DO731" s="28"/>
      <c r="DP731" s="28"/>
      <c r="DQ731" s="28"/>
      <c r="DR731" s="28"/>
      <c r="DS731" s="28"/>
      <c r="DT731" s="28"/>
      <c r="DU731" s="28"/>
      <c r="DV731" s="28"/>
      <c r="DW731" s="28"/>
      <c r="DX731" s="28"/>
      <c r="DY731" s="28"/>
      <c r="DZ731" s="28"/>
      <c r="EA731" s="28"/>
      <c r="EB731" s="28"/>
      <c r="EC731" s="28"/>
      <c r="ED731" s="28"/>
      <c r="EE731" s="28"/>
      <c r="EF731" s="28"/>
      <c r="EG731" s="28"/>
      <c r="EH731" s="28"/>
      <c r="EI731" s="28"/>
      <c r="EJ731" s="28"/>
      <c r="EK731" s="28"/>
      <c r="EL731" s="28"/>
      <c r="EM731" s="28"/>
      <c r="EN731" s="28"/>
      <c r="EO731" s="28"/>
      <c r="EP731" s="28"/>
      <c r="EQ731" s="28"/>
      <c r="ER731" s="28"/>
      <c r="ES731" s="28"/>
      <c r="ET731" s="28"/>
      <c r="EU731" s="28"/>
      <c r="EV731" s="28"/>
      <c r="EW731" s="28"/>
      <c r="EX731" s="28"/>
      <c r="EY731" s="28"/>
      <c r="EZ731" s="28"/>
      <c r="FA731" s="28"/>
      <c r="FB731" s="1"/>
      <c r="FC731" s="1"/>
      <c r="FD731" s="1"/>
    </row>
    <row r="732" spans="1:160" ht="17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28"/>
      <c r="BF732" s="28"/>
      <c r="BG732" s="28"/>
      <c r="BH732" s="28"/>
      <c r="BI732" s="28"/>
      <c r="BJ732" s="28"/>
      <c r="BK732" s="28"/>
      <c r="BL732" s="28"/>
      <c r="BM732" s="28"/>
      <c r="BN732" s="28"/>
      <c r="BO732" s="28"/>
      <c r="BP732" s="28"/>
      <c r="BQ732" s="28"/>
      <c r="BR732" s="28"/>
      <c r="BS732" s="28"/>
      <c r="BT732" s="28"/>
      <c r="BU732" s="28"/>
      <c r="BV732" s="28"/>
      <c r="BW732" s="28"/>
      <c r="BX732" s="28"/>
      <c r="BY732" s="28"/>
      <c r="BZ732" s="28"/>
      <c r="CA732" s="28"/>
      <c r="CB732" s="28"/>
      <c r="CC732" s="28"/>
      <c r="CD732" s="28"/>
      <c r="CE732" s="28"/>
      <c r="CF732" s="28"/>
      <c r="CG732" s="28"/>
      <c r="CH732" s="28"/>
      <c r="CI732" s="28"/>
      <c r="CJ732" s="28"/>
      <c r="CK732" s="28"/>
      <c r="CL732" s="28"/>
      <c r="CM732" s="28"/>
      <c r="CN732" s="28"/>
      <c r="CO732" s="28"/>
      <c r="CP732" s="28"/>
      <c r="CQ732" s="28"/>
      <c r="CR732" s="28"/>
      <c r="CS732" s="28"/>
      <c r="CT732" s="28"/>
      <c r="CU732" s="28"/>
      <c r="CV732" s="28"/>
      <c r="CW732" s="28"/>
      <c r="CX732" s="28"/>
      <c r="CY732" s="28"/>
      <c r="CZ732" s="28"/>
      <c r="DA732" s="28"/>
      <c r="DB732" s="28"/>
      <c r="DC732" s="28"/>
      <c r="DD732" s="28"/>
      <c r="DE732" s="28"/>
      <c r="DF732" s="28"/>
      <c r="DG732" s="28"/>
      <c r="DH732" s="28"/>
      <c r="DI732" s="28"/>
      <c r="DJ732" s="28"/>
      <c r="DK732" s="28"/>
      <c r="DL732" s="28"/>
      <c r="DM732" s="28"/>
      <c r="DN732" s="28"/>
      <c r="DO732" s="28"/>
      <c r="DP732" s="28"/>
      <c r="DQ732" s="28"/>
      <c r="DR732" s="28"/>
      <c r="DS732" s="28"/>
      <c r="DT732" s="28"/>
      <c r="DU732" s="28"/>
      <c r="DV732" s="28"/>
      <c r="DW732" s="28"/>
      <c r="DX732" s="28"/>
      <c r="DY732" s="28"/>
      <c r="DZ732" s="28"/>
      <c r="EA732" s="28"/>
      <c r="EB732" s="28"/>
      <c r="EC732" s="28"/>
      <c r="ED732" s="28"/>
      <c r="EE732" s="28"/>
      <c r="EF732" s="28"/>
      <c r="EG732" s="28"/>
      <c r="EH732" s="28"/>
      <c r="EI732" s="28"/>
      <c r="EJ732" s="28"/>
      <c r="EK732" s="28"/>
      <c r="EL732" s="28"/>
      <c r="EM732" s="28"/>
      <c r="EN732" s="28"/>
      <c r="EO732" s="28"/>
      <c r="EP732" s="28"/>
      <c r="EQ732" s="28"/>
      <c r="ER732" s="28"/>
      <c r="ES732" s="28"/>
      <c r="ET732" s="28"/>
      <c r="EU732" s="28"/>
      <c r="EV732" s="28"/>
      <c r="EW732" s="28"/>
      <c r="EX732" s="28"/>
      <c r="EY732" s="28"/>
      <c r="EZ732" s="28"/>
      <c r="FA732" s="28"/>
      <c r="FB732" s="1"/>
      <c r="FC732" s="1"/>
      <c r="FD732" s="1"/>
    </row>
    <row r="733" spans="1:160" ht="17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28"/>
      <c r="BF733" s="28"/>
      <c r="BG733" s="28"/>
      <c r="BH733" s="28"/>
      <c r="BI733" s="28"/>
      <c r="BJ733" s="28"/>
      <c r="BK733" s="28"/>
      <c r="BL733" s="28"/>
      <c r="BM733" s="28"/>
      <c r="BN733" s="28"/>
      <c r="BO733" s="28"/>
      <c r="BP733" s="28"/>
      <c r="BQ733" s="28"/>
      <c r="BR733" s="28"/>
      <c r="BS733" s="28"/>
      <c r="BT733" s="28"/>
      <c r="BU733" s="28"/>
      <c r="BV733" s="28"/>
      <c r="BW733" s="28"/>
      <c r="BX733" s="28"/>
      <c r="BY733" s="28"/>
      <c r="BZ733" s="28"/>
      <c r="CA733" s="28"/>
      <c r="CB733" s="28"/>
      <c r="CC733" s="28"/>
      <c r="CD733" s="28"/>
      <c r="CE733" s="28"/>
      <c r="CF733" s="28"/>
      <c r="CG733" s="28"/>
      <c r="CH733" s="28"/>
      <c r="CI733" s="28"/>
      <c r="CJ733" s="28"/>
      <c r="CK733" s="28"/>
      <c r="CL733" s="28"/>
      <c r="CM733" s="28"/>
      <c r="CN733" s="28"/>
      <c r="CO733" s="28"/>
      <c r="CP733" s="28"/>
      <c r="CQ733" s="28"/>
      <c r="CR733" s="28"/>
      <c r="CS733" s="28"/>
      <c r="CT733" s="28"/>
      <c r="CU733" s="28"/>
      <c r="CV733" s="28"/>
      <c r="CW733" s="28"/>
      <c r="CX733" s="28"/>
      <c r="CY733" s="28"/>
      <c r="CZ733" s="28"/>
      <c r="DA733" s="28"/>
      <c r="DB733" s="28"/>
      <c r="DC733" s="28"/>
      <c r="DD733" s="28"/>
      <c r="DE733" s="28"/>
      <c r="DF733" s="28"/>
      <c r="DG733" s="28"/>
      <c r="DH733" s="28"/>
      <c r="DI733" s="28"/>
      <c r="DJ733" s="28"/>
      <c r="DK733" s="28"/>
      <c r="DL733" s="28"/>
      <c r="DM733" s="28"/>
      <c r="DN733" s="28"/>
      <c r="DO733" s="28"/>
      <c r="DP733" s="28"/>
      <c r="DQ733" s="28"/>
      <c r="DR733" s="28"/>
      <c r="DS733" s="28"/>
      <c r="DT733" s="28"/>
      <c r="DU733" s="28"/>
      <c r="DV733" s="28"/>
      <c r="DW733" s="28"/>
      <c r="DX733" s="28"/>
      <c r="DY733" s="28"/>
      <c r="DZ733" s="28"/>
      <c r="EA733" s="28"/>
      <c r="EB733" s="28"/>
      <c r="EC733" s="28"/>
      <c r="ED733" s="28"/>
      <c r="EE733" s="28"/>
      <c r="EF733" s="28"/>
      <c r="EG733" s="28"/>
      <c r="EH733" s="28"/>
      <c r="EI733" s="28"/>
      <c r="EJ733" s="28"/>
      <c r="EK733" s="28"/>
      <c r="EL733" s="28"/>
      <c r="EM733" s="28"/>
      <c r="EN733" s="28"/>
      <c r="EO733" s="28"/>
      <c r="EP733" s="28"/>
      <c r="EQ733" s="28"/>
      <c r="ER733" s="28"/>
      <c r="ES733" s="28"/>
      <c r="ET733" s="28"/>
      <c r="EU733" s="28"/>
      <c r="EV733" s="28"/>
      <c r="EW733" s="28"/>
      <c r="EX733" s="28"/>
      <c r="EY733" s="28"/>
      <c r="EZ733" s="28"/>
      <c r="FA733" s="28"/>
      <c r="FB733" s="1"/>
      <c r="FC733" s="1"/>
      <c r="FD733" s="1"/>
    </row>
    <row r="734" spans="1:160" ht="17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28"/>
      <c r="BF734" s="28"/>
      <c r="BG734" s="28"/>
      <c r="BH734" s="28"/>
      <c r="BI734" s="28"/>
      <c r="BJ734" s="28"/>
      <c r="BK734" s="28"/>
      <c r="BL734" s="28"/>
      <c r="BM734" s="28"/>
      <c r="BN734" s="28"/>
      <c r="BO734" s="28"/>
      <c r="BP734" s="28"/>
      <c r="BQ734" s="28"/>
      <c r="BR734" s="28"/>
      <c r="BS734" s="28"/>
      <c r="BT734" s="28"/>
      <c r="BU734" s="28"/>
      <c r="BV734" s="28"/>
      <c r="BW734" s="28"/>
      <c r="BX734" s="28"/>
      <c r="BY734" s="28"/>
      <c r="BZ734" s="28"/>
      <c r="CA734" s="28"/>
      <c r="CB734" s="28"/>
      <c r="CC734" s="28"/>
      <c r="CD734" s="28"/>
      <c r="CE734" s="28"/>
      <c r="CF734" s="28"/>
      <c r="CG734" s="28"/>
      <c r="CH734" s="28"/>
      <c r="CI734" s="28"/>
      <c r="CJ734" s="28"/>
      <c r="CK734" s="28"/>
      <c r="CL734" s="28"/>
      <c r="CM734" s="28"/>
      <c r="CN734" s="28"/>
      <c r="CO734" s="28"/>
      <c r="CP734" s="28"/>
      <c r="CQ734" s="28"/>
      <c r="CR734" s="28"/>
      <c r="CS734" s="28"/>
      <c r="CT734" s="28"/>
      <c r="CU734" s="28"/>
      <c r="CV734" s="28"/>
      <c r="CW734" s="28"/>
      <c r="CX734" s="28"/>
      <c r="CY734" s="28"/>
      <c r="CZ734" s="28"/>
      <c r="DA734" s="28"/>
      <c r="DB734" s="28"/>
      <c r="DC734" s="28"/>
      <c r="DD734" s="28"/>
      <c r="DE734" s="28"/>
      <c r="DF734" s="28"/>
      <c r="DG734" s="28"/>
      <c r="DH734" s="28"/>
      <c r="DI734" s="28"/>
      <c r="DJ734" s="28"/>
      <c r="DK734" s="28"/>
      <c r="DL734" s="28"/>
      <c r="DM734" s="28"/>
      <c r="DN734" s="28"/>
      <c r="DO734" s="28"/>
      <c r="DP734" s="28"/>
      <c r="DQ734" s="28"/>
      <c r="DR734" s="28"/>
      <c r="DS734" s="28"/>
      <c r="DT734" s="28"/>
      <c r="DU734" s="28"/>
      <c r="DV734" s="28"/>
      <c r="DW734" s="28"/>
      <c r="DX734" s="28"/>
      <c r="DY734" s="28"/>
      <c r="DZ734" s="28"/>
      <c r="EA734" s="28"/>
      <c r="EB734" s="28"/>
      <c r="EC734" s="28"/>
      <c r="ED734" s="28"/>
      <c r="EE734" s="28"/>
      <c r="EF734" s="28"/>
      <c r="EG734" s="28"/>
      <c r="EH734" s="28"/>
      <c r="EI734" s="28"/>
      <c r="EJ734" s="28"/>
      <c r="EK734" s="28"/>
      <c r="EL734" s="28"/>
      <c r="EM734" s="28"/>
      <c r="EN734" s="28"/>
      <c r="EO734" s="28"/>
      <c r="EP734" s="28"/>
      <c r="EQ734" s="28"/>
      <c r="ER734" s="28"/>
      <c r="ES734" s="28"/>
      <c r="ET734" s="28"/>
      <c r="EU734" s="28"/>
      <c r="EV734" s="28"/>
      <c r="EW734" s="28"/>
      <c r="EX734" s="28"/>
      <c r="EY734" s="28"/>
      <c r="EZ734" s="28"/>
      <c r="FA734" s="28"/>
      <c r="FB734" s="1"/>
      <c r="FC734" s="1"/>
      <c r="FD734" s="1"/>
    </row>
    <row r="735" spans="1:160" ht="17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28"/>
      <c r="BF735" s="28"/>
      <c r="BG735" s="28"/>
      <c r="BH735" s="28"/>
      <c r="BI735" s="28"/>
      <c r="BJ735" s="28"/>
      <c r="BK735" s="28"/>
      <c r="BL735" s="28"/>
      <c r="BM735" s="28"/>
      <c r="BN735" s="28"/>
      <c r="BO735" s="28"/>
      <c r="BP735" s="28"/>
      <c r="BQ735" s="28"/>
      <c r="BR735" s="28"/>
      <c r="BS735" s="28"/>
      <c r="BT735" s="28"/>
      <c r="BU735" s="28"/>
      <c r="BV735" s="28"/>
      <c r="BW735" s="28"/>
      <c r="BX735" s="28"/>
      <c r="BY735" s="28"/>
      <c r="BZ735" s="28"/>
      <c r="CA735" s="28"/>
      <c r="CB735" s="28"/>
      <c r="CC735" s="28"/>
      <c r="CD735" s="28"/>
      <c r="CE735" s="28"/>
      <c r="CF735" s="28"/>
      <c r="CG735" s="28"/>
      <c r="CH735" s="28"/>
      <c r="CI735" s="28"/>
      <c r="CJ735" s="28"/>
      <c r="CK735" s="28"/>
      <c r="CL735" s="28"/>
      <c r="CM735" s="28"/>
      <c r="CN735" s="28"/>
      <c r="CO735" s="28"/>
      <c r="CP735" s="28"/>
      <c r="CQ735" s="28"/>
      <c r="CR735" s="28"/>
      <c r="CS735" s="28"/>
      <c r="CT735" s="28"/>
      <c r="CU735" s="28"/>
      <c r="CV735" s="28"/>
      <c r="CW735" s="28"/>
      <c r="CX735" s="28"/>
      <c r="CY735" s="28"/>
      <c r="CZ735" s="28"/>
      <c r="DA735" s="28"/>
      <c r="DB735" s="28"/>
      <c r="DC735" s="28"/>
      <c r="DD735" s="28"/>
      <c r="DE735" s="28"/>
      <c r="DF735" s="28"/>
      <c r="DG735" s="28"/>
      <c r="DH735" s="28"/>
      <c r="DI735" s="28"/>
      <c r="DJ735" s="28"/>
      <c r="DK735" s="28"/>
      <c r="DL735" s="28"/>
      <c r="DM735" s="28"/>
      <c r="DN735" s="28"/>
      <c r="DO735" s="28"/>
      <c r="DP735" s="28"/>
      <c r="DQ735" s="28"/>
      <c r="DR735" s="28"/>
      <c r="DS735" s="28"/>
      <c r="DT735" s="28"/>
      <c r="DU735" s="28"/>
      <c r="DV735" s="28"/>
      <c r="DW735" s="28"/>
      <c r="DX735" s="28"/>
      <c r="DY735" s="28"/>
      <c r="DZ735" s="28"/>
      <c r="EA735" s="28"/>
      <c r="EB735" s="28"/>
      <c r="EC735" s="28"/>
      <c r="ED735" s="28"/>
      <c r="EE735" s="28"/>
      <c r="EF735" s="28"/>
      <c r="EG735" s="28"/>
      <c r="EH735" s="28"/>
      <c r="EI735" s="28"/>
      <c r="EJ735" s="28"/>
      <c r="EK735" s="28"/>
      <c r="EL735" s="28"/>
      <c r="EM735" s="28"/>
      <c r="EN735" s="28"/>
      <c r="EO735" s="28"/>
      <c r="EP735" s="28"/>
      <c r="EQ735" s="28"/>
      <c r="ER735" s="28"/>
      <c r="ES735" s="28"/>
      <c r="ET735" s="28"/>
      <c r="EU735" s="28"/>
      <c r="EV735" s="28"/>
      <c r="EW735" s="28"/>
      <c r="EX735" s="28"/>
      <c r="EY735" s="28"/>
      <c r="EZ735" s="28"/>
      <c r="FA735" s="28"/>
      <c r="FB735" s="1"/>
      <c r="FC735" s="1"/>
      <c r="FD735" s="1"/>
    </row>
    <row r="736" spans="1:160" ht="17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28"/>
      <c r="BF736" s="28"/>
      <c r="BG736" s="28"/>
      <c r="BH736" s="28"/>
      <c r="BI736" s="28"/>
      <c r="BJ736" s="28"/>
      <c r="BK736" s="28"/>
      <c r="BL736" s="28"/>
      <c r="BM736" s="28"/>
      <c r="BN736" s="28"/>
      <c r="BO736" s="28"/>
      <c r="BP736" s="28"/>
      <c r="BQ736" s="28"/>
      <c r="BR736" s="28"/>
      <c r="BS736" s="28"/>
      <c r="BT736" s="28"/>
      <c r="BU736" s="28"/>
      <c r="BV736" s="28"/>
      <c r="BW736" s="28"/>
      <c r="BX736" s="28"/>
      <c r="BY736" s="28"/>
      <c r="BZ736" s="28"/>
      <c r="CA736" s="28"/>
      <c r="CB736" s="28"/>
      <c r="CC736" s="28"/>
      <c r="CD736" s="28"/>
      <c r="CE736" s="28"/>
      <c r="CF736" s="28"/>
      <c r="CG736" s="28"/>
      <c r="CH736" s="28"/>
      <c r="CI736" s="28"/>
      <c r="CJ736" s="28"/>
      <c r="CK736" s="28"/>
      <c r="CL736" s="28"/>
      <c r="CM736" s="28"/>
      <c r="CN736" s="28"/>
      <c r="CO736" s="28"/>
      <c r="CP736" s="28"/>
      <c r="CQ736" s="28"/>
      <c r="CR736" s="28"/>
      <c r="CS736" s="28"/>
      <c r="CT736" s="28"/>
      <c r="CU736" s="28"/>
      <c r="CV736" s="28"/>
      <c r="CW736" s="28"/>
      <c r="CX736" s="28"/>
      <c r="CY736" s="28"/>
      <c r="CZ736" s="28"/>
      <c r="DA736" s="28"/>
      <c r="DB736" s="28"/>
      <c r="DC736" s="28"/>
      <c r="DD736" s="28"/>
      <c r="DE736" s="28"/>
      <c r="DF736" s="28"/>
      <c r="DG736" s="28"/>
      <c r="DH736" s="28"/>
      <c r="DI736" s="28"/>
      <c r="DJ736" s="28"/>
      <c r="DK736" s="28"/>
      <c r="DL736" s="28"/>
      <c r="DM736" s="28"/>
      <c r="DN736" s="28"/>
      <c r="DO736" s="28"/>
      <c r="DP736" s="28"/>
      <c r="DQ736" s="28"/>
      <c r="DR736" s="28"/>
      <c r="DS736" s="28"/>
      <c r="DT736" s="28"/>
      <c r="DU736" s="28"/>
      <c r="DV736" s="28"/>
      <c r="DW736" s="28"/>
      <c r="DX736" s="28"/>
      <c r="DY736" s="28"/>
      <c r="DZ736" s="28"/>
      <c r="EA736" s="28"/>
      <c r="EB736" s="28"/>
      <c r="EC736" s="28"/>
      <c r="ED736" s="28"/>
      <c r="EE736" s="28"/>
      <c r="EF736" s="28"/>
      <c r="EG736" s="28"/>
      <c r="EH736" s="28"/>
      <c r="EI736" s="28"/>
      <c r="EJ736" s="28"/>
      <c r="EK736" s="28"/>
      <c r="EL736" s="28"/>
      <c r="EM736" s="28"/>
      <c r="EN736" s="28"/>
      <c r="EO736" s="28"/>
      <c r="EP736" s="28"/>
      <c r="EQ736" s="28"/>
      <c r="ER736" s="28"/>
      <c r="ES736" s="28"/>
      <c r="ET736" s="28"/>
      <c r="EU736" s="28"/>
      <c r="EV736" s="28"/>
      <c r="EW736" s="28"/>
      <c r="EX736" s="28"/>
      <c r="EY736" s="28"/>
      <c r="EZ736" s="28"/>
      <c r="FA736" s="28"/>
      <c r="FB736" s="1"/>
      <c r="FC736" s="1"/>
      <c r="FD736" s="1"/>
    </row>
    <row r="737" spans="1:160" ht="17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28"/>
      <c r="BF737" s="28"/>
      <c r="BG737" s="28"/>
      <c r="BH737" s="28"/>
      <c r="BI737" s="28"/>
      <c r="BJ737" s="28"/>
      <c r="BK737" s="28"/>
      <c r="BL737" s="28"/>
      <c r="BM737" s="28"/>
      <c r="BN737" s="28"/>
      <c r="BO737" s="28"/>
      <c r="BP737" s="28"/>
      <c r="BQ737" s="28"/>
      <c r="BR737" s="28"/>
      <c r="BS737" s="28"/>
      <c r="BT737" s="28"/>
      <c r="BU737" s="28"/>
      <c r="BV737" s="28"/>
      <c r="BW737" s="28"/>
      <c r="BX737" s="28"/>
      <c r="BY737" s="28"/>
      <c r="BZ737" s="28"/>
      <c r="CA737" s="28"/>
      <c r="CB737" s="28"/>
      <c r="CC737" s="28"/>
      <c r="CD737" s="28"/>
      <c r="CE737" s="28"/>
      <c r="CF737" s="28"/>
      <c r="CG737" s="28"/>
      <c r="CH737" s="28"/>
      <c r="CI737" s="28"/>
      <c r="CJ737" s="28"/>
      <c r="CK737" s="28"/>
      <c r="CL737" s="28"/>
      <c r="CM737" s="28"/>
      <c r="CN737" s="28"/>
      <c r="CO737" s="28"/>
      <c r="CP737" s="28"/>
      <c r="CQ737" s="28"/>
      <c r="CR737" s="28"/>
      <c r="CS737" s="28"/>
      <c r="CT737" s="28"/>
      <c r="CU737" s="28"/>
      <c r="CV737" s="28"/>
      <c r="CW737" s="28"/>
      <c r="CX737" s="28"/>
      <c r="CY737" s="28"/>
      <c r="CZ737" s="28"/>
      <c r="DA737" s="28"/>
      <c r="DB737" s="28"/>
      <c r="DC737" s="28"/>
      <c r="DD737" s="28"/>
      <c r="DE737" s="28"/>
      <c r="DF737" s="28"/>
      <c r="DG737" s="28"/>
      <c r="DH737" s="28"/>
      <c r="DI737" s="28"/>
      <c r="DJ737" s="28"/>
      <c r="DK737" s="28"/>
      <c r="DL737" s="28"/>
      <c r="DM737" s="28"/>
      <c r="DN737" s="28"/>
      <c r="DO737" s="28"/>
      <c r="DP737" s="28"/>
      <c r="DQ737" s="28"/>
      <c r="DR737" s="28"/>
      <c r="DS737" s="28"/>
      <c r="DT737" s="28"/>
      <c r="DU737" s="28"/>
      <c r="DV737" s="28"/>
      <c r="DW737" s="28"/>
      <c r="DX737" s="28"/>
      <c r="DY737" s="28"/>
      <c r="DZ737" s="28"/>
      <c r="EA737" s="28"/>
      <c r="EB737" s="28"/>
      <c r="EC737" s="28"/>
      <c r="ED737" s="28"/>
      <c r="EE737" s="28"/>
      <c r="EF737" s="28"/>
      <c r="EG737" s="28"/>
      <c r="EH737" s="28"/>
      <c r="EI737" s="28"/>
      <c r="EJ737" s="28"/>
      <c r="EK737" s="28"/>
      <c r="EL737" s="28"/>
      <c r="EM737" s="28"/>
      <c r="EN737" s="28"/>
      <c r="EO737" s="28"/>
      <c r="EP737" s="28"/>
      <c r="EQ737" s="28"/>
      <c r="ER737" s="28"/>
      <c r="ES737" s="28"/>
      <c r="ET737" s="28"/>
      <c r="EU737" s="28"/>
      <c r="EV737" s="28"/>
      <c r="EW737" s="28"/>
      <c r="EX737" s="28"/>
      <c r="EY737" s="28"/>
      <c r="EZ737" s="28"/>
      <c r="FA737" s="28"/>
      <c r="FB737" s="1"/>
      <c r="FC737" s="1"/>
      <c r="FD737" s="1"/>
    </row>
    <row r="738" spans="1:160" ht="17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28"/>
      <c r="BF738" s="28"/>
      <c r="BG738" s="28"/>
      <c r="BH738" s="28"/>
      <c r="BI738" s="28"/>
      <c r="BJ738" s="28"/>
      <c r="BK738" s="28"/>
      <c r="BL738" s="28"/>
      <c r="BM738" s="28"/>
      <c r="BN738" s="28"/>
      <c r="BO738" s="28"/>
      <c r="BP738" s="28"/>
      <c r="BQ738" s="28"/>
      <c r="BR738" s="28"/>
      <c r="BS738" s="28"/>
      <c r="BT738" s="28"/>
      <c r="BU738" s="28"/>
      <c r="BV738" s="28"/>
      <c r="BW738" s="28"/>
      <c r="BX738" s="28"/>
      <c r="BY738" s="28"/>
      <c r="BZ738" s="28"/>
      <c r="CA738" s="28"/>
      <c r="CB738" s="28"/>
      <c r="CC738" s="28"/>
      <c r="CD738" s="28"/>
      <c r="CE738" s="28"/>
      <c r="CF738" s="28"/>
      <c r="CG738" s="28"/>
      <c r="CH738" s="28"/>
      <c r="CI738" s="28"/>
      <c r="CJ738" s="28"/>
      <c r="CK738" s="28"/>
      <c r="CL738" s="28"/>
      <c r="CM738" s="28"/>
      <c r="CN738" s="28"/>
      <c r="CO738" s="28"/>
      <c r="CP738" s="28"/>
      <c r="CQ738" s="28"/>
      <c r="CR738" s="28"/>
      <c r="CS738" s="28"/>
      <c r="CT738" s="28"/>
      <c r="CU738" s="28"/>
      <c r="CV738" s="28"/>
      <c r="CW738" s="28"/>
      <c r="CX738" s="28"/>
      <c r="CY738" s="28"/>
      <c r="CZ738" s="28"/>
      <c r="DA738" s="28"/>
      <c r="DB738" s="28"/>
      <c r="DC738" s="28"/>
      <c r="DD738" s="28"/>
      <c r="DE738" s="28"/>
      <c r="DF738" s="28"/>
      <c r="DG738" s="28"/>
      <c r="DH738" s="28"/>
      <c r="DI738" s="28"/>
      <c r="DJ738" s="28"/>
      <c r="DK738" s="28"/>
      <c r="DL738" s="28"/>
      <c r="DM738" s="28"/>
      <c r="DN738" s="28"/>
      <c r="DO738" s="28"/>
      <c r="DP738" s="28"/>
      <c r="DQ738" s="28"/>
      <c r="DR738" s="28"/>
      <c r="DS738" s="28"/>
      <c r="DT738" s="28"/>
      <c r="DU738" s="28"/>
      <c r="DV738" s="28"/>
      <c r="DW738" s="28"/>
      <c r="DX738" s="28"/>
      <c r="DY738" s="28"/>
      <c r="DZ738" s="28"/>
      <c r="EA738" s="28"/>
      <c r="EB738" s="28"/>
      <c r="EC738" s="28"/>
      <c r="ED738" s="28"/>
      <c r="EE738" s="28"/>
      <c r="EF738" s="28"/>
      <c r="EG738" s="28"/>
      <c r="EH738" s="28"/>
      <c r="EI738" s="28"/>
      <c r="EJ738" s="28"/>
      <c r="EK738" s="28"/>
      <c r="EL738" s="28"/>
      <c r="EM738" s="28"/>
      <c r="EN738" s="28"/>
      <c r="EO738" s="28"/>
      <c r="EP738" s="28"/>
      <c r="EQ738" s="28"/>
      <c r="ER738" s="28"/>
      <c r="ES738" s="28"/>
      <c r="ET738" s="28"/>
      <c r="EU738" s="28"/>
      <c r="EV738" s="28"/>
      <c r="EW738" s="28"/>
      <c r="EX738" s="28"/>
      <c r="EY738" s="28"/>
      <c r="EZ738" s="28"/>
      <c r="FA738" s="28"/>
      <c r="FB738" s="1"/>
      <c r="FC738" s="1"/>
      <c r="FD738" s="1"/>
    </row>
    <row r="739" spans="1:160" ht="17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28"/>
      <c r="BF739" s="28"/>
      <c r="BG739" s="28"/>
      <c r="BH739" s="28"/>
      <c r="BI739" s="28"/>
      <c r="BJ739" s="28"/>
      <c r="BK739" s="28"/>
      <c r="BL739" s="28"/>
      <c r="BM739" s="28"/>
      <c r="BN739" s="28"/>
      <c r="BO739" s="28"/>
      <c r="BP739" s="28"/>
      <c r="BQ739" s="28"/>
      <c r="BR739" s="28"/>
      <c r="BS739" s="28"/>
      <c r="BT739" s="28"/>
      <c r="BU739" s="28"/>
      <c r="BV739" s="28"/>
      <c r="BW739" s="28"/>
      <c r="BX739" s="28"/>
      <c r="BY739" s="28"/>
      <c r="BZ739" s="28"/>
      <c r="CA739" s="28"/>
      <c r="CB739" s="28"/>
      <c r="CC739" s="28"/>
      <c r="CD739" s="28"/>
      <c r="CE739" s="28"/>
      <c r="CF739" s="28"/>
      <c r="CG739" s="28"/>
      <c r="CH739" s="28"/>
      <c r="CI739" s="28"/>
      <c r="CJ739" s="28"/>
      <c r="CK739" s="28"/>
      <c r="CL739" s="28"/>
      <c r="CM739" s="28"/>
      <c r="CN739" s="28"/>
      <c r="CO739" s="28"/>
      <c r="CP739" s="28"/>
      <c r="CQ739" s="28"/>
      <c r="CR739" s="28"/>
      <c r="CS739" s="28"/>
      <c r="CT739" s="28"/>
      <c r="CU739" s="28"/>
      <c r="CV739" s="28"/>
      <c r="CW739" s="28"/>
      <c r="CX739" s="28"/>
      <c r="CY739" s="28"/>
      <c r="CZ739" s="28"/>
      <c r="DA739" s="28"/>
      <c r="DB739" s="28"/>
      <c r="DC739" s="28"/>
      <c r="DD739" s="28"/>
      <c r="DE739" s="28"/>
      <c r="DF739" s="28"/>
      <c r="DG739" s="28"/>
      <c r="DH739" s="28"/>
      <c r="DI739" s="28"/>
      <c r="DJ739" s="28"/>
      <c r="DK739" s="28"/>
      <c r="DL739" s="28"/>
      <c r="DM739" s="28"/>
      <c r="DN739" s="28"/>
      <c r="DO739" s="28"/>
      <c r="DP739" s="28"/>
      <c r="DQ739" s="28"/>
      <c r="DR739" s="28"/>
      <c r="DS739" s="28"/>
      <c r="DT739" s="28"/>
      <c r="DU739" s="28"/>
      <c r="DV739" s="28"/>
      <c r="DW739" s="28"/>
      <c r="DX739" s="28"/>
      <c r="DY739" s="28"/>
      <c r="DZ739" s="28"/>
      <c r="EA739" s="28"/>
      <c r="EB739" s="28"/>
      <c r="EC739" s="28"/>
      <c r="ED739" s="28"/>
      <c r="EE739" s="28"/>
      <c r="EF739" s="28"/>
      <c r="EG739" s="28"/>
      <c r="EH739" s="28"/>
      <c r="EI739" s="28"/>
      <c r="EJ739" s="28"/>
      <c r="EK739" s="28"/>
      <c r="EL739" s="28"/>
      <c r="EM739" s="28"/>
      <c r="EN739" s="28"/>
      <c r="EO739" s="28"/>
      <c r="EP739" s="28"/>
      <c r="EQ739" s="28"/>
      <c r="ER739" s="28"/>
      <c r="ES739" s="28"/>
      <c r="ET739" s="28"/>
      <c r="EU739" s="28"/>
      <c r="EV739" s="28"/>
      <c r="EW739" s="28"/>
      <c r="EX739" s="28"/>
      <c r="EY739" s="28"/>
      <c r="EZ739" s="28"/>
      <c r="FA739" s="28"/>
      <c r="FB739" s="1"/>
      <c r="FC739" s="1"/>
      <c r="FD739" s="1"/>
    </row>
    <row r="740" spans="1:160" ht="17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28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/>
      <c r="BP740" s="28"/>
      <c r="BQ740" s="28"/>
      <c r="BR740" s="28"/>
      <c r="BS740" s="28"/>
      <c r="BT740" s="28"/>
      <c r="BU740" s="28"/>
      <c r="BV740" s="28"/>
      <c r="BW740" s="28"/>
      <c r="BX740" s="28"/>
      <c r="BY740" s="28"/>
      <c r="BZ740" s="28"/>
      <c r="CA740" s="28"/>
      <c r="CB740" s="28"/>
      <c r="CC740" s="28"/>
      <c r="CD740" s="28"/>
      <c r="CE740" s="28"/>
      <c r="CF740" s="28"/>
      <c r="CG740" s="28"/>
      <c r="CH740" s="28"/>
      <c r="CI740" s="28"/>
      <c r="CJ740" s="28"/>
      <c r="CK740" s="28"/>
      <c r="CL740" s="28"/>
      <c r="CM740" s="28"/>
      <c r="CN740" s="28"/>
      <c r="CO740" s="28"/>
      <c r="CP740" s="28"/>
      <c r="CQ740" s="28"/>
      <c r="CR740" s="28"/>
      <c r="CS740" s="28"/>
      <c r="CT740" s="28"/>
      <c r="CU740" s="28"/>
      <c r="CV740" s="28"/>
      <c r="CW740" s="28"/>
      <c r="CX740" s="28"/>
      <c r="CY740" s="28"/>
      <c r="CZ740" s="28"/>
      <c r="DA740" s="28"/>
      <c r="DB740" s="28"/>
      <c r="DC740" s="28"/>
      <c r="DD740" s="28"/>
      <c r="DE740" s="28"/>
      <c r="DF740" s="28"/>
      <c r="DG740" s="28"/>
      <c r="DH740" s="28"/>
      <c r="DI740" s="28"/>
      <c r="DJ740" s="28"/>
      <c r="DK740" s="28"/>
      <c r="DL740" s="28"/>
      <c r="DM740" s="28"/>
      <c r="DN740" s="28"/>
      <c r="DO740" s="28"/>
      <c r="DP740" s="28"/>
      <c r="DQ740" s="28"/>
      <c r="DR740" s="28"/>
      <c r="DS740" s="28"/>
      <c r="DT740" s="28"/>
      <c r="DU740" s="28"/>
      <c r="DV740" s="28"/>
      <c r="DW740" s="28"/>
      <c r="DX740" s="28"/>
      <c r="DY740" s="28"/>
      <c r="DZ740" s="28"/>
      <c r="EA740" s="28"/>
      <c r="EB740" s="28"/>
      <c r="EC740" s="28"/>
      <c r="ED740" s="28"/>
      <c r="EE740" s="28"/>
      <c r="EF740" s="28"/>
      <c r="EG740" s="28"/>
      <c r="EH740" s="28"/>
      <c r="EI740" s="28"/>
      <c r="EJ740" s="28"/>
      <c r="EK740" s="28"/>
      <c r="EL740" s="28"/>
      <c r="EM740" s="28"/>
      <c r="EN740" s="28"/>
      <c r="EO740" s="28"/>
      <c r="EP740" s="28"/>
      <c r="EQ740" s="28"/>
      <c r="ER740" s="28"/>
      <c r="ES740" s="28"/>
      <c r="ET740" s="28"/>
      <c r="EU740" s="28"/>
      <c r="EV740" s="28"/>
      <c r="EW740" s="28"/>
      <c r="EX740" s="28"/>
      <c r="EY740" s="28"/>
      <c r="EZ740" s="28"/>
      <c r="FA740" s="28"/>
      <c r="FB740" s="1"/>
      <c r="FC740" s="1"/>
      <c r="FD740" s="1"/>
    </row>
    <row r="741" spans="1:160" ht="17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28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/>
      <c r="BP741" s="28"/>
      <c r="BQ741" s="28"/>
      <c r="BR741" s="28"/>
      <c r="BS741" s="28"/>
      <c r="BT741" s="28"/>
      <c r="BU741" s="28"/>
      <c r="BV741" s="28"/>
      <c r="BW741" s="28"/>
      <c r="BX741" s="28"/>
      <c r="BY741" s="28"/>
      <c r="BZ741" s="28"/>
      <c r="CA741" s="28"/>
      <c r="CB741" s="28"/>
      <c r="CC741" s="28"/>
      <c r="CD741" s="28"/>
      <c r="CE741" s="28"/>
      <c r="CF741" s="28"/>
      <c r="CG741" s="28"/>
      <c r="CH741" s="28"/>
      <c r="CI741" s="28"/>
      <c r="CJ741" s="28"/>
      <c r="CK741" s="28"/>
      <c r="CL741" s="28"/>
      <c r="CM741" s="28"/>
      <c r="CN741" s="28"/>
      <c r="CO741" s="28"/>
      <c r="CP741" s="28"/>
      <c r="CQ741" s="28"/>
      <c r="CR741" s="28"/>
      <c r="CS741" s="28"/>
      <c r="CT741" s="28"/>
      <c r="CU741" s="28"/>
      <c r="CV741" s="28"/>
      <c r="CW741" s="28"/>
      <c r="CX741" s="28"/>
      <c r="CY741" s="28"/>
      <c r="CZ741" s="28"/>
      <c r="DA741" s="28"/>
      <c r="DB741" s="28"/>
      <c r="DC741" s="28"/>
      <c r="DD741" s="28"/>
      <c r="DE741" s="28"/>
      <c r="DF741" s="28"/>
      <c r="DG741" s="28"/>
      <c r="DH741" s="28"/>
      <c r="DI741" s="28"/>
      <c r="DJ741" s="28"/>
      <c r="DK741" s="28"/>
      <c r="DL741" s="28"/>
      <c r="DM741" s="28"/>
      <c r="DN741" s="28"/>
      <c r="DO741" s="28"/>
      <c r="DP741" s="28"/>
      <c r="DQ741" s="28"/>
      <c r="DR741" s="28"/>
      <c r="DS741" s="28"/>
      <c r="DT741" s="28"/>
      <c r="DU741" s="28"/>
      <c r="DV741" s="28"/>
      <c r="DW741" s="28"/>
      <c r="DX741" s="28"/>
      <c r="DY741" s="28"/>
      <c r="DZ741" s="28"/>
      <c r="EA741" s="28"/>
      <c r="EB741" s="28"/>
      <c r="EC741" s="28"/>
      <c r="ED741" s="28"/>
      <c r="EE741" s="28"/>
      <c r="EF741" s="28"/>
      <c r="EG741" s="28"/>
      <c r="EH741" s="28"/>
      <c r="EI741" s="28"/>
      <c r="EJ741" s="28"/>
      <c r="EK741" s="28"/>
      <c r="EL741" s="28"/>
      <c r="EM741" s="28"/>
      <c r="EN741" s="28"/>
      <c r="EO741" s="28"/>
      <c r="EP741" s="28"/>
      <c r="EQ741" s="28"/>
      <c r="ER741" s="28"/>
      <c r="ES741" s="28"/>
      <c r="ET741" s="28"/>
      <c r="EU741" s="28"/>
      <c r="EV741" s="28"/>
      <c r="EW741" s="28"/>
      <c r="EX741" s="28"/>
      <c r="EY741" s="28"/>
      <c r="EZ741" s="28"/>
      <c r="FA741" s="28"/>
      <c r="FB741" s="1"/>
      <c r="FC741" s="1"/>
      <c r="FD741" s="1"/>
    </row>
    <row r="742" spans="1:160" ht="17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28"/>
      <c r="BF742" s="28"/>
      <c r="BG742" s="28"/>
      <c r="BH742" s="28"/>
      <c r="BI742" s="28"/>
      <c r="BJ742" s="28"/>
      <c r="BK742" s="28"/>
      <c r="BL742" s="28"/>
      <c r="BM742" s="28"/>
      <c r="BN742" s="28"/>
      <c r="BO742" s="28"/>
      <c r="BP742" s="28"/>
      <c r="BQ742" s="28"/>
      <c r="BR742" s="28"/>
      <c r="BS742" s="28"/>
      <c r="BT742" s="28"/>
      <c r="BU742" s="28"/>
      <c r="BV742" s="28"/>
      <c r="BW742" s="28"/>
      <c r="BX742" s="28"/>
      <c r="BY742" s="28"/>
      <c r="BZ742" s="28"/>
      <c r="CA742" s="28"/>
      <c r="CB742" s="28"/>
      <c r="CC742" s="28"/>
      <c r="CD742" s="28"/>
      <c r="CE742" s="28"/>
      <c r="CF742" s="28"/>
      <c r="CG742" s="28"/>
      <c r="CH742" s="28"/>
      <c r="CI742" s="28"/>
      <c r="CJ742" s="28"/>
      <c r="CK742" s="28"/>
      <c r="CL742" s="28"/>
      <c r="CM742" s="28"/>
      <c r="CN742" s="28"/>
      <c r="CO742" s="28"/>
      <c r="CP742" s="28"/>
      <c r="CQ742" s="28"/>
      <c r="CR742" s="28"/>
      <c r="CS742" s="28"/>
      <c r="CT742" s="28"/>
      <c r="CU742" s="28"/>
      <c r="CV742" s="28"/>
      <c r="CW742" s="28"/>
      <c r="CX742" s="28"/>
      <c r="CY742" s="28"/>
      <c r="CZ742" s="28"/>
      <c r="DA742" s="28"/>
      <c r="DB742" s="28"/>
      <c r="DC742" s="28"/>
      <c r="DD742" s="28"/>
      <c r="DE742" s="28"/>
      <c r="DF742" s="28"/>
      <c r="DG742" s="28"/>
      <c r="DH742" s="28"/>
      <c r="DI742" s="28"/>
      <c r="DJ742" s="28"/>
      <c r="DK742" s="28"/>
      <c r="DL742" s="28"/>
      <c r="DM742" s="28"/>
      <c r="DN742" s="28"/>
      <c r="DO742" s="28"/>
      <c r="DP742" s="28"/>
      <c r="DQ742" s="28"/>
      <c r="DR742" s="28"/>
      <c r="DS742" s="28"/>
      <c r="DT742" s="28"/>
      <c r="DU742" s="28"/>
      <c r="DV742" s="28"/>
      <c r="DW742" s="28"/>
      <c r="DX742" s="28"/>
      <c r="DY742" s="28"/>
      <c r="DZ742" s="28"/>
      <c r="EA742" s="28"/>
      <c r="EB742" s="28"/>
      <c r="EC742" s="28"/>
      <c r="ED742" s="28"/>
      <c r="EE742" s="28"/>
      <c r="EF742" s="28"/>
      <c r="EG742" s="28"/>
      <c r="EH742" s="28"/>
      <c r="EI742" s="28"/>
      <c r="EJ742" s="28"/>
      <c r="EK742" s="28"/>
      <c r="EL742" s="28"/>
      <c r="EM742" s="28"/>
      <c r="EN742" s="28"/>
      <c r="EO742" s="28"/>
      <c r="EP742" s="28"/>
      <c r="EQ742" s="28"/>
      <c r="ER742" s="28"/>
      <c r="ES742" s="28"/>
      <c r="ET742" s="28"/>
      <c r="EU742" s="28"/>
      <c r="EV742" s="28"/>
      <c r="EW742" s="28"/>
      <c r="EX742" s="28"/>
      <c r="EY742" s="28"/>
      <c r="EZ742" s="28"/>
      <c r="FA742" s="28"/>
      <c r="FB742" s="1"/>
      <c r="FC742" s="1"/>
      <c r="FD742" s="1"/>
    </row>
    <row r="743" spans="1:160" ht="17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  <c r="BY743" s="28"/>
      <c r="BZ743" s="28"/>
      <c r="CA743" s="28"/>
      <c r="CB743" s="28"/>
      <c r="CC743" s="28"/>
      <c r="CD743" s="28"/>
      <c r="CE743" s="28"/>
      <c r="CF743" s="28"/>
      <c r="CG743" s="28"/>
      <c r="CH743" s="28"/>
      <c r="CI743" s="28"/>
      <c r="CJ743" s="28"/>
      <c r="CK743" s="28"/>
      <c r="CL743" s="28"/>
      <c r="CM743" s="28"/>
      <c r="CN743" s="28"/>
      <c r="CO743" s="28"/>
      <c r="CP743" s="28"/>
      <c r="CQ743" s="28"/>
      <c r="CR743" s="28"/>
      <c r="CS743" s="28"/>
      <c r="CT743" s="28"/>
      <c r="CU743" s="28"/>
      <c r="CV743" s="28"/>
      <c r="CW743" s="28"/>
      <c r="CX743" s="28"/>
      <c r="CY743" s="28"/>
      <c r="CZ743" s="28"/>
      <c r="DA743" s="28"/>
      <c r="DB743" s="28"/>
      <c r="DC743" s="28"/>
      <c r="DD743" s="28"/>
      <c r="DE743" s="28"/>
      <c r="DF743" s="28"/>
      <c r="DG743" s="28"/>
      <c r="DH743" s="28"/>
      <c r="DI743" s="28"/>
      <c r="DJ743" s="28"/>
      <c r="DK743" s="28"/>
      <c r="DL743" s="28"/>
      <c r="DM743" s="28"/>
      <c r="DN743" s="28"/>
      <c r="DO743" s="28"/>
      <c r="DP743" s="28"/>
      <c r="DQ743" s="28"/>
      <c r="DR743" s="28"/>
      <c r="DS743" s="28"/>
      <c r="DT743" s="28"/>
      <c r="DU743" s="28"/>
      <c r="DV743" s="28"/>
      <c r="DW743" s="28"/>
      <c r="DX743" s="28"/>
      <c r="DY743" s="28"/>
      <c r="DZ743" s="28"/>
      <c r="EA743" s="28"/>
      <c r="EB743" s="28"/>
      <c r="EC743" s="28"/>
      <c r="ED743" s="28"/>
      <c r="EE743" s="28"/>
      <c r="EF743" s="28"/>
      <c r="EG743" s="28"/>
      <c r="EH743" s="28"/>
      <c r="EI743" s="28"/>
      <c r="EJ743" s="28"/>
      <c r="EK743" s="28"/>
      <c r="EL743" s="28"/>
      <c r="EM743" s="28"/>
      <c r="EN743" s="28"/>
      <c r="EO743" s="28"/>
      <c r="EP743" s="28"/>
      <c r="EQ743" s="28"/>
      <c r="ER743" s="28"/>
      <c r="ES743" s="28"/>
      <c r="ET743" s="28"/>
      <c r="EU743" s="28"/>
      <c r="EV743" s="28"/>
      <c r="EW743" s="28"/>
      <c r="EX743" s="28"/>
      <c r="EY743" s="28"/>
      <c r="EZ743" s="28"/>
      <c r="FA743" s="28"/>
      <c r="FB743" s="1"/>
      <c r="FC743" s="1"/>
      <c r="FD743" s="1"/>
    </row>
    <row r="744" spans="1:160" ht="17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/>
      <c r="BP744" s="28"/>
      <c r="BQ744" s="28"/>
      <c r="BR744" s="28"/>
      <c r="BS744" s="28"/>
      <c r="BT744" s="28"/>
      <c r="BU744" s="28"/>
      <c r="BV744" s="28"/>
      <c r="BW744" s="28"/>
      <c r="BX744" s="28"/>
      <c r="BY744" s="28"/>
      <c r="BZ744" s="28"/>
      <c r="CA744" s="28"/>
      <c r="CB744" s="28"/>
      <c r="CC744" s="28"/>
      <c r="CD744" s="28"/>
      <c r="CE744" s="28"/>
      <c r="CF744" s="28"/>
      <c r="CG744" s="28"/>
      <c r="CH744" s="28"/>
      <c r="CI744" s="28"/>
      <c r="CJ744" s="28"/>
      <c r="CK744" s="28"/>
      <c r="CL744" s="28"/>
      <c r="CM744" s="28"/>
      <c r="CN744" s="28"/>
      <c r="CO744" s="28"/>
      <c r="CP744" s="28"/>
      <c r="CQ744" s="28"/>
      <c r="CR744" s="28"/>
      <c r="CS744" s="28"/>
      <c r="CT744" s="28"/>
      <c r="CU744" s="28"/>
      <c r="CV744" s="28"/>
      <c r="CW744" s="28"/>
      <c r="CX744" s="28"/>
      <c r="CY744" s="28"/>
      <c r="CZ744" s="28"/>
      <c r="DA744" s="28"/>
      <c r="DB744" s="28"/>
      <c r="DC744" s="28"/>
      <c r="DD744" s="28"/>
      <c r="DE744" s="28"/>
      <c r="DF744" s="28"/>
      <c r="DG744" s="28"/>
      <c r="DH744" s="28"/>
      <c r="DI744" s="28"/>
      <c r="DJ744" s="28"/>
      <c r="DK744" s="28"/>
      <c r="DL744" s="28"/>
      <c r="DM744" s="28"/>
      <c r="DN744" s="28"/>
      <c r="DO744" s="28"/>
      <c r="DP744" s="28"/>
      <c r="DQ744" s="28"/>
      <c r="DR744" s="28"/>
      <c r="DS744" s="28"/>
      <c r="DT744" s="28"/>
      <c r="DU744" s="28"/>
      <c r="DV744" s="28"/>
      <c r="DW744" s="28"/>
      <c r="DX744" s="28"/>
      <c r="DY744" s="28"/>
      <c r="DZ744" s="28"/>
      <c r="EA744" s="28"/>
      <c r="EB744" s="28"/>
      <c r="EC744" s="28"/>
      <c r="ED744" s="28"/>
      <c r="EE744" s="28"/>
      <c r="EF744" s="28"/>
      <c r="EG744" s="28"/>
      <c r="EH744" s="28"/>
      <c r="EI744" s="28"/>
      <c r="EJ744" s="28"/>
      <c r="EK744" s="28"/>
      <c r="EL744" s="28"/>
      <c r="EM744" s="28"/>
      <c r="EN744" s="28"/>
      <c r="EO744" s="28"/>
      <c r="EP744" s="28"/>
      <c r="EQ744" s="28"/>
      <c r="ER744" s="28"/>
      <c r="ES744" s="28"/>
      <c r="ET744" s="28"/>
      <c r="EU744" s="28"/>
      <c r="EV744" s="28"/>
      <c r="EW744" s="28"/>
      <c r="EX744" s="28"/>
      <c r="EY744" s="28"/>
      <c r="EZ744" s="28"/>
      <c r="FA744" s="28"/>
      <c r="FB744" s="1"/>
      <c r="FC744" s="1"/>
      <c r="FD744" s="1"/>
    </row>
    <row r="745" spans="1:160" ht="17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28"/>
      <c r="BF745" s="28"/>
      <c r="BG745" s="28"/>
      <c r="BH745" s="28"/>
      <c r="BI745" s="28"/>
      <c r="BJ745" s="28"/>
      <c r="BK745" s="28"/>
      <c r="BL745" s="28"/>
      <c r="BM745" s="28"/>
      <c r="BN745" s="28"/>
      <c r="BO745" s="28"/>
      <c r="BP745" s="28"/>
      <c r="BQ745" s="28"/>
      <c r="BR745" s="28"/>
      <c r="BS745" s="28"/>
      <c r="BT745" s="28"/>
      <c r="BU745" s="28"/>
      <c r="BV745" s="28"/>
      <c r="BW745" s="28"/>
      <c r="BX745" s="28"/>
      <c r="BY745" s="28"/>
      <c r="BZ745" s="28"/>
      <c r="CA745" s="28"/>
      <c r="CB745" s="28"/>
      <c r="CC745" s="28"/>
      <c r="CD745" s="28"/>
      <c r="CE745" s="28"/>
      <c r="CF745" s="28"/>
      <c r="CG745" s="28"/>
      <c r="CH745" s="28"/>
      <c r="CI745" s="28"/>
      <c r="CJ745" s="28"/>
      <c r="CK745" s="28"/>
      <c r="CL745" s="28"/>
      <c r="CM745" s="28"/>
      <c r="CN745" s="28"/>
      <c r="CO745" s="28"/>
      <c r="CP745" s="28"/>
      <c r="CQ745" s="28"/>
      <c r="CR745" s="28"/>
      <c r="CS745" s="28"/>
      <c r="CT745" s="28"/>
      <c r="CU745" s="28"/>
      <c r="CV745" s="28"/>
      <c r="CW745" s="28"/>
      <c r="CX745" s="28"/>
      <c r="CY745" s="28"/>
      <c r="CZ745" s="28"/>
      <c r="DA745" s="28"/>
      <c r="DB745" s="28"/>
      <c r="DC745" s="28"/>
      <c r="DD745" s="28"/>
      <c r="DE745" s="28"/>
      <c r="DF745" s="28"/>
      <c r="DG745" s="28"/>
      <c r="DH745" s="28"/>
      <c r="DI745" s="28"/>
      <c r="DJ745" s="28"/>
      <c r="DK745" s="28"/>
      <c r="DL745" s="28"/>
      <c r="DM745" s="28"/>
      <c r="DN745" s="28"/>
      <c r="DO745" s="28"/>
      <c r="DP745" s="28"/>
      <c r="DQ745" s="28"/>
      <c r="DR745" s="28"/>
      <c r="DS745" s="28"/>
      <c r="DT745" s="28"/>
      <c r="DU745" s="28"/>
      <c r="DV745" s="28"/>
      <c r="DW745" s="28"/>
      <c r="DX745" s="28"/>
      <c r="DY745" s="28"/>
      <c r="DZ745" s="28"/>
      <c r="EA745" s="28"/>
      <c r="EB745" s="28"/>
      <c r="EC745" s="28"/>
      <c r="ED745" s="28"/>
      <c r="EE745" s="28"/>
      <c r="EF745" s="28"/>
      <c r="EG745" s="28"/>
      <c r="EH745" s="28"/>
      <c r="EI745" s="28"/>
      <c r="EJ745" s="28"/>
      <c r="EK745" s="28"/>
      <c r="EL745" s="28"/>
      <c r="EM745" s="28"/>
      <c r="EN745" s="28"/>
      <c r="EO745" s="28"/>
      <c r="EP745" s="28"/>
      <c r="EQ745" s="28"/>
      <c r="ER745" s="28"/>
      <c r="ES745" s="28"/>
      <c r="ET745" s="28"/>
      <c r="EU745" s="28"/>
      <c r="EV745" s="28"/>
      <c r="EW745" s="28"/>
      <c r="EX745" s="28"/>
      <c r="EY745" s="28"/>
      <c r="EZ745" s="28"/>
      <c r="FA745" s="28"/>
      <c r="FB745" s="1"/>
      <c r="FC745" s="1"/>
      <c r="FD745" s="1"/>
    </row>
    <row r="746" spans="1:160" ht="17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/>
      <c r="BP746" s="28"/>
      <c r="BQ746" s="28"/>
      <c r="BR746" s="28"/>
      <c r="BS746" s="28"/>
      <c r="BT746" s="28"/>
      <c r="BU746" s="28"/>
      <c r="BV746" s="28"/>
      <c r="BW746" s="28"/>
      <c r="BX746" s="28"/>
      <c r="BY746" s="28"/>
      <c r="BZ746" s="28"/>
      <c r="CA746" s="28"/>
      <c r="CB746" s="28"/>
      <c r="CC746" s="28"/>
      <c r="CD746" s="28"/>
      <c r="CE746" s="28"/>
      <c r="CF746" s="28"/>
      <c r="CG746" s="28"/>
      <c r="CH746" s="28"/>
      <c r="CI746" s="28"/>
      <c r="CJ746" s="28"/>
      <c r="CK746" s="28"/>
      <c r="CL746" s="28"/>
      <c r="CM746" s="28"/>
      <c r="CN746" s="28"/>
      <c r="CO746" s="28"/>
      <c r="CP746" s="28"/>
      <c r="CQ746" s="28"/>
      <c r="CR746" s="28"/>
      <c r="CS746" s="28"/>
      <c r="CT746" s="28"/>
      <c r="CU746" s="28"/>
      <c r="CV746" s="28"/>
      <c r="CW746" s="28"/>
      <c r="CX746" s="28"/>
      <c r="CY746" s="28"/>
      <c r="CZ746" s="28"/>
      <c r="DA746" s="28"/>
      <c r="DB746" s="28"/>
      <c r="DC746" s="28"/>
      <c r="DD746" s="28"/>
      <c r="DE746" s="28"/>
      <c r="DF746" s="28"/>
      <c r="DG746" s="28"/>
      <c r="DH746" s="28"/>
      <c r="DI746" s="28"/>
      <c r="DJ746" s="28"/>
      <c r="DK746" s="28"/>
      <c r="DL746" s="28"/>
      <c r="DM746" s="28"/>
      <c r="DN746" s="28"/>
      <c r="DO746" s="28"/>
      <c r="DP746" s="28"/>
      <c r="DQ746" s="28"/>
      <c r="DR746" s="28"/>
      <c r="DS746" s="28"/>
      <c r="DT746" s="28"/>
      <c r="DU746" s="28"/>
      <c r="DV746" s="28"/>
      <c r="DW746" s="28"/>
      <c r="DX746" s="28"/>
      <c r="DY746" s="28"/>
      <c r="DZ746" s="28"/>
      <c r="EA746" s="28"/>
      <c r="EB746" s="28"/>
      <c r="EC746" s="28"/>
      <c r="ED746" s="28"/>
      <c r="EE746" s="28"/>
      <c r="EF746" s="28"/>
      <c r="EG746" s="28"/>
      <c r="EH746" s="28"/>
      <c r="EI746" s="28"/>
      <c r="EJ746" s="28"/>
      <c r="EK746" s="28"/>
      <c r="EL746" s="28"/>
      <c r="EM746" s="28"/>
      <c r="EN746" s="28"/>
      <c r="EO746" s="28"/>
      <c r="EP746" s="28"/>
      <c r="EQ746" s="28"/>
      <c r="ER746" s="28"/>
      <c r="ES746" s="28"/>
      <c r="ET746" s="28"/>
      <c r="EU746" s="28"/>
      <c r="EV746" s="28"/>
      <c r="EW746" s="28"/>
      <c r="EX746" s="28"/>
      <c r="EY746" s="28"/>
      <c r="EZ746" s="28"/>
      <c r="FA746" s="28"/>
      <c r="FB746" s="1"/>
      <c r="FC746" s="1"/>
      <c r="FD746" s="1"/>
    </row>
    <row r="747" spans="1:160" ht="17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28"/>
      <c r="BF747" s="28"/>
      <c r="BG747" s="28"/>
      <c r="BH747" s="28"/>
      <c r="BI747" s="28"/>
      <c r="BJ747" s="28"/>
      <c r="BK747" s="28"/>
      <c r="BL747" s="28"/>
      <c r="BM747" s="28"/>
      <c r="BN747" s="28"/>
      <c r="BO747" s="28"/>
      <c r="BP747" s="28"/>
      <c r="BQ747" s="28"/>
      <c r="BR747" s="28"/>
      <c r="BS747" s="28"/>
      <c r="BT747" s="28"/>
      <c r="BU747" s="28"/>
      <c r="BV747" s="28"/>
      <c r="BW747" s="28"/>
      <c r="BX747" s="28"/>
      <c r="BY747" s="28"/>
      <c r="BZ747" s="28"/>
      <c r="CA747" s="28"/>
      <c r="CB747" s="28"/>
      <c r="CC747" s="28"/>
      <c r="CD747" s="28"/>
      <c r="CE747" s="28"/>
      <c r="CF747" s="28"/>
      <c r="CG747" s="28"/>
      <c r="CH747" s="28"/>
      <c r="CI747" s="28"/>
      <c r="CJ747" s="28"/>
      <c r="CK747" s="28"/>
      <c r="CL747" s="28"/>
      <c r="CM747" s="28"/>
      <c r="CN747" s="28"/>
      <c r="CO747" s="28"/>
      <c r="CP747" s="28"/>
      <c r="CQ747" s="28"/>
      <c r="CR747" s="28"/>
      <c r="CS747" s="28"/>
      <c r="CT747" s="28"/>
      <c r="CU747" s="28"/>
      <c r="CV747" s="28"/>
      <c r="CW747" s="28"/>
      <c r="CX747" s="28"/>
      <c r="CY747" s="28"/>
      <c r="CZ747" s="28"/>
      <c r="DA747" s="28"/>
      <c r="DB747" s="28"/>
      <c r="DC747" s="28"/>
      <c r="DD747" s="28"/>
      <c r="DE747" s="28"/>
      <c r="DF747" s="28"/>
      <c r="DG747" s="28"/>
      <c r="DH747" s="28"/>
      <c r="DI747" s="28"/>
      <c r="DJ747" s="28"/>
      <c r="DK747" s="28"/>
      <c r="DL747" s="28"/>
      <c r="DM747" s="28"/>
      <c r="DN747" s="28"/>
      <c r="DO747" s="28"/>
      <c r="DP747" s="28"/>
      <c r="DQ747" s="28"/>
      <c r="DR747" s="28"/>
      <c r="DS747" s="28"/>
      <c r="DT747" s="28"/>
      <c r="DU747" s="28"/>
      <c r="DV747" s="28"/>
      <c r="DW747" s="28"/>
      <c r="DX747" s="28"/>
      <c r="DY747" s="28"/>
      <c r="DZ747" s="28"/>
      <c r="EA747" s="28"/>
      <c r="EB747" s="28"/>
      <c r="EC747" s="28"/>
      <c r="ED747" s="28"/>
      <c r="EE747" s="28"/>
      <c r="EF747" s="28"/>
      <c r="EG747" s="28"/>
      <c r="EH747" s="28"/>
      <c r="EI747" s="28"/>
      <c r="EJ747" s="28"/>
      <c r="EK747" s="28"/>
      <c r="EL747" s="28"/>
      <c r="EM747" s="28"/>
      <c r="EN747" s="28"/>
      <c r="EO747" s="28"/>
      <c r="EP747" s="28"/>
      <c r="EQ747" s="28"/>
      <c r="ER747" s="28"/>
      <c r="ES747" s="28"/>
      <c r="ET747" s="28"/>
      <c r="EU747" s="28"/>
      <c r="EV747" s="28"/>
      <c r="EW747" s="28"/>
      <c r="EX747" s="28"/>
      <c r="EY747" s="28"/>
      <c r="EZ747" s="28"/>
      <c r="FA747" s="28"/>
      <c r="FB747" s="1"/>
      <c r="FC747" s="1"/>
      <c r="FD747" s="1"/>
    </row>
    <row r="748" spans="1:160" ht="17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28"/>
      <c r="BF748" s="28"/>
      <c r="BG748" s="28"/>
      <c r="BH748" s="28"/>
      <c r="BI748" s="28"/>
      <c r="BJ748" s="28"/>
      <c r="BK748" s="28"/>
      <c r="BL748" s="28"/>
      <c r="BM748" s="28"/>
      <c r="BN748" s="28"/>
      <c r="BO748" s="28"/>
      <c r="BP748" s="28"/>
      <c r="BQ748" s="28"/>
      <c r="BR748" s="28"/>
      <c r="BS748" s="28"/>
      <c r="BT748" s="28"/>
      <c r="BU748" s="28"/>
      <c r="BV748" s="28"/>
      <c r="BW748" s="28"/>
      <c r="BX748" s="28"/>
      <c r="BY748" s="28"/>
      <c r="BZ748" s="28"/>
      <c r="CA748" s="28"/>
      <c r="CB748" s="28"/>
      <c r="CC748" s="28"/>
      <c r="CD748" s="28"/>
      <c r="CE748" s="28"/>
      <c r="CF748" s="28"/>
      <c r="CG748" s="28"/>
      <c r="CH748" s="28"/>
      <c r="CI748" s="28"/>
      <c r="CJ748" s="28"/>
      <c r="CK748" s="28"/>
      <c r="CL748" s="28"/>
      <c r="CM748" s="28"/>
      <c r="CN748" s="28"/>
      <c r="CO748" s="28"/>
      <c r="CP748" s="28"/>
      <c r="CQ748" s="28"/>
      <c r="CR748" s="28"/>
      <c r="CS748" s="28"/>
      <c r="CT748" s="28"/>
      <c r="CU748" s="28"/>
      <c r="CV748" s="28"/>
      <c r="CW748" s="28"/>
      <c r="CX748" s="28"/>
      <c r="CY748" s="28"/>
      <c r="CZ748" s="28"/>
      <c r="DA748" s="28"/>
      <c r="DB748" s="28"/>
      <c r="DC748" s="28"/>
      <c r="DD748" s="28"/>
      <c r="DE748" s="28"/>
      <c r="DF748" s="28"/>
      <c r="DG748" s="28"/>
      <c r="DH748" s="28"/>
      <c r="DI748" s="28"/>
      <c r="DJ748" s="28"/>
      <c r="DK748" s="28"/>
      <c r="DL748" s="28"/>
      <c r="DM748" s="28"/>
      <c r="DN748" s="28"/>
      <c r="DO748" s="28"/>
      <c r="DP748" s="28"/>
      <c r="DQ748" s="28"/>
      <c r="DR748" s="28"/>
      <c r="DS748" s="28"/>
      <c r="DT748" s="28"/>
      <c r="DU748" s="28"/>
      <c r="DV748" s="28"/>
      <c r="DW748" s="28"/>
      <c r="DX748" s="28"/>
      <c r="DY748" s="28"/>
      <c r="DZ748" s="28"/>
      <c r="EA748" s="28"/>
      <c r="EB748" s="28"/>
      <c r="EC748" s="28"/>
      <c r="ED748" s="28"/>
      <c r="EE748" s="28"/>
      <c r="EF748" s="28"/>
      <c r="EG748" s="28"/>
      <c r="EH748" s="28"/>
      <c r="EI748" s="28"/>
      <c r="EJ748" s="28"/>
      <c r="EK748" s="28"/>
      <c r="EL748" s="28"/>
      <c r="EM748" s="28"/>
      <c r="EN748" s="28"/>
      <c r="EO748" s="28"/>
      <c r="EP748" s="28"/>
      <c r="EQ748" s="28"/>
      <c r="ER748" s="28"/>
      <c r="ES748" s="28"/>
      <c r="ET748" s="28"/>
      <c r="EU748" s="28"/>
      <c r="EV748" s="28"/>
      <c r="EW748" s="28"/>
      <c r="EX748" s="28"/>
      <c r="EY748" s="28"/>
      <c r="EZ748" s="28"/>
      <c r="FA748" s="28"/>
      <c r="FB748" s="1"/>
      <c r="FC748" s="1"/>
      <c r="FD748" s="1"/>
    </row>
    <row r="749" spans="1:160" ht="17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28"/>
      <c r="BF749" s="28"/>
      <c r="BG749" s="28"/>
      <c r="BH749" s="28"/>
      <c r="BI749" s="28"/>
      <c r="BJ749" s="28"/>
      <c r="BK749" s="28"/>
      <c r="BL749" s="28"/>
      <c r="BM749" s="28"/>
      <c r="BN749" s="28"/>
      <c r="BO749" s="28"/>
      <c r="BP749" s="28"/>
      <c r="BQ749" s="28"/>
      <c r="BR749" s="28"/>
      <c r="BS749" s="28"/>
      <c r="BT749" s="28"/>
      <c r="BU749" s="28"/>
      <c r="BV749" s="28"/>
      <c r="BW749" s="28"/>
      <c r="BX749" s="28"/>
      <c r="BY749" s="28"/>
      <c r="BZ749" s="28"/>
      <c r="CA749" s="28"/>
      <c r="CB749" s="28"/>
      <c r="CC749" s="28"/>
      <c r="CD749" s="28"/>
      <c r="CE749" s="28"/>
      <c r="CF749" s="28"/>
      <c r="CG749" s="28"/>
      <c r="CH749" s="28"/>
      <c r="CI749" s="28"/>
      <c r="CJ749" s="28"/>
      <c r="CK749" s="28"/>
      <c r="CL749" s="28"/>
      <c r="CM749" s="28"/>
      <c r="CN749" s="28"/>
      <c r="CO749" s="28"/>
      <c r="CP749" s="28"/>
      <c r="CQ749" s="28"/>
      <c r="CR749" s="28"/>
      <c r="CS749" s="28"/>
      <c r="CT749" s="28"/>
      <c r="CU749" s="28"/>
      <c r="CV749" s="28"/>
      <c r="CW749" s="28"/>
      <c r="CX749" s="28"/>
      <c r="CY749" s="28"/>
      <c r="CZ749" s="28"/>
      <c r="DA749" s="28"/>
      <c r="DB749" s="28"/>
      <c r="DC749" s="28"/>
      <c r="DD749" s="28"/>
      <c r="DE749" s="28"/>
      <c r="DF749" s="28"/>
      <c r="DG749" s="28"/>
      <c r="DH749" s="28"/>
      <c r="DI749" s="28"/>
      <c r="DJ749" s="28"/>
      <c r="DK749" s="28"/>
      <c r="DL749" s="28"/>
      <c r="DM749" s="28"/>
      <c r="DN749" s="28"/>
      <c r="DO749" s="28"/>
      <c r="DP749" s="28"/>
      <c r="DQ749" s="28"/>
      <c r="DR749" s="28"/>
      <c r="DS749" s="28"/>
      <c r="DT749" s="28"/>
      <c r="DU749" s="28"/>
      <c r="DV749" s="28"/>
      <c r="DW749" s="28"/>
      <c r="DX749" s="28"/>
      <c r="DY749" s="28"/>
      <c r="DZ749" s="28"/>
      <c r="EA749" s="28"/>
      <c r="EB749" s="28"/>
      <c r="EC749" s="28"/>
      <c r="ED749" s="28"/>
      <c r="EE749" s="28"/>
      <c r="EF749" s="28"/>
      <c r="EG749" s="28"/>
      <c r="EH749" s="28"/>
      <c r="EI749" s="28"/>
      <c r="EJ749" s="28"/>
      <c r="EK749" s="28"/>
      <c r="EL749" s="28"/>
      <c r="EM749" s="28"/>
      <c r="EN749" s="28"/>
      <c r="EO749" s="28"/>
      <c r="EP749" s="28"/>
      <c r="EQ749" s="28"/>
      <c r="ER749" s="28"/>
      <c r="ES749" s="28"/>
      <c r="ET749" s="28"/>
      <c r="EU749" s="28"/>
      <c r="EV749" s="28"/>
      <c r="EW749" s="28"/>
      <c r="EX749" s="28"/>
      <c r="EY749" s="28"/>
      <c r="EZ749" s="28"/>
      <c r="FA749" s="28"/>
      <c r="FB749" s="1"/>
      <c r="FC749" s="1"/>
      <c r="FD749" s="1"/>
    </row>
    <row r="750" spans="1:160" ht="17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28"/>
      <c r="BF750" s="28"/>
      <c r="BG750" s="28"/>
      <c r="BH750" s="28"/>
      <c r="BI750" s="28"/>
      <c r="BJ750" s="28"/>
      <c r="BK750" s="28"/>
      <c r="BL750" s="28"/>
      <c r="BM750" s="28"/>
      <c r="BN750" s="28"/>
      <c r="BO750" s="28"/>
      <c r="BP750" s="28"/>
      <c r="BQ750" s="28"/>
      <c r="BR750" s="28"/>
      <c r="BS750" s="28"/>
      <c r="BT750" s="28"/>
      <c r="BU750" s="28"/>
      <c r="BV750" s="28"/>
      <c r="BW750" s="28"/>
      <c r="BX750" s="28"/>
      <c r="BY750" s="28"/>
      <c r="BZ750" s="28"/>
      <c r="CA750" s="28"/>
      <c r="CB750" s="28"/>
      <c r="CC750" s="28"/>
      <c r="CD750" s="28"/>
      <c r="CE750" s="28"/>
      <c r="CF750" s="28"/>
      <c r="CG750" s="28"/>
      <c r="CH750" s="28"/>
      <c r="CI750" s="28"/>
      <c r="CJ750" s="28"/>
      <c r="CK750" s="28"/>
      <c r="CL750" s="28"/>
      <c r="CM750" s="28"/>
      <c r="CN750" s="28"/>
      <c r="CO750" s="28"/>
      <c r="CP750" s="28"/>
      <c r="CQ750" s="28"/>
      <c r="CR750" s="28"/>
      <c r="CS750" s="28"/>
      <c r="CT750" s="28"/>
      <c r="CU750" s="28"/>
      <c r="CV750" s="28"/>
      <c r="CW750" s="28"/>
      <c r="CX750" s="28"/>
      <c r="CY750" s="28"/>
      <c r="CZ750" s="28"/>
      <c r="DA750" s="28"/>
      <c r="DB750" s="28"/>
      <c r="DC750" s="28"/>
      <c r="DD750" s="28"/>
      <c r="DE750" s="28"/>
      <c r="DF750" s="28"/>
      <c r="DG750" s="28"/>
      <c r="DH750" s="28"/>
      <c r="DI750" s="28"/>
      <c r="DJ750" s="28"/>
      <c r="DK750" s="28"/>
      <c r="DL750" s="28"/>
      <c r="DM750" s="28"/>
      <c r="DN750" s="28"/>
      <c r="DO750" s="28"/>
      <c r="DP750" s="28"/>
      <c r="DQ750" s="28"/>
      <c r="DR750" s="28"/>
      <c r="DS750" s="28"/>
      <c r="DT750" s="28"/>
      <c r="DU750" s="28"/>
      <c r="DV750" s="28"/>
      <c r="DW750" s="28"/>
      <c r="DX750" s="28"/>
      <c r="DY750" s="28"/>
      <c r="DZ750" s="28"/>
      <c r="EA750" s="28"/>
      <c r="EB750" s="28"/>
      <c r="EC750" s="28"/>
      <c r="ED750" s="28"/>
      <c r="EE750" s="28"/>
      <c r="EF750" s="28"/>
      <c r="EG750" s="28"/>
      <c r="EH750" s="28"/>
      <c r="EI750" s="28"/>
      <c r="EJ750" s="28"/>
      <c r="EK750" s="28"/>
      <c r="EL750" s="28"/>
      <c r="EM750" s="28"/>
      <c r="EN750" s="28"/>
      <c r="EO750" s="28"/>
      <c r="EP750" s="28"/>
      <c r="EQ750" s="28"/>
      <c r="ER750" s="28"/>
      <c r="ES750" s="28"/>
      <c r="ET750" s="28"/>
      <c r="EU750" s="28"/>
      <c r="EV750" s="28"/>
      <c r="EW750" s="28"/>
      <c r="EX750" s="28"/>
      <c r="EY750" s="28"/>
      <c r="EZ750" s="28"/>
      <c r="FA750" s="28"/>
      <c r="FB750" s="1"/>
      <c r="FC750" s="1"/>
      <c r="FD750" s="1"/>
    </row>
    <row r="751" spans="1:160" ht="17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28"/>
      <c r="BF751" s="28"/>
      <c r="BG751" s="28"/>
      <c r="BH751" s="28"/>
      <c r="BI751" s="28"/>
      <c r="BJ751" s="28"/>
      <c r="BK751" s="28"/>
      <c r="BL751" s="28"/>
      <c r="BM751" s="28"/>
      <c r="BN751" s="28"/>
      <c r="BO751" s="28"/>
      <c r="BP751" s="28"/>
      <c r="BQ751" s="28"/>
      <c r="BR751" s="28"/>
      <c r="BS751" s="28"/>
      <c r="BT751" s="28"/>
      <c r="BU751" s="28"/>
      <c r="BV751" s="28"/>
      <c r="BW751" s="28"/>
      <c r="BX751" s="28"/>
      <c r="BY751" s="28"/>
      <c r="BZ751" s="28"/>
      <c r="CA751" s="28"/>
      <c r="CB751" s="28"/>
      <c r="CC751" s="28"/>
      <c r="CD751" s="28"/>
      <c r="CE751" s="28"/>
      <c r="CF751" s="28"/>
      <c r="CG751" s="28"/>
      <c r="CH751" s="28"/>
      <c r="CI751" s="28"/>
      <c r="CJ751" s="28"/>
      <c r="CK751" s="28"/>
      <c r="CL751" s="28"/>
      <c r="CM751" s="28"/>
      <c r="CN751" s="28"/>
      <c r="CO751" s="28"/>
      <c r="CP751" s="28"/>
      <c r="CQ751" s="28"/>
      <c r="CR751" s="28"/>
      <c r="CS751" s="28"/>
      <c r="CT751" s="28"/>
      <c r="CU751" s="28"/>
      <c r="CV751" s="28"/>
      <c r="CW751" s="28"/>
      <c r="CX751" s="28"/>
      <c r="CY751" s="28"/>
      <c r="CZ751" s="28"/>
      <c r="DA751" s="28"/>
      <c r="DB751" s="28"/>
      <c r="DC751" s="28"/>
      <c r="DD751" s="28"/>
      <c r="DE751" s="28"/>
      <c r="DF751" s="28"/>
      <c r="DG751" s="28"/>
      <c r="DH751" s="28"/>
      <c r="DI751" s="28"/>
      <c r="DJ751" s="28"/>
      <c r="DK751" s="28"/>
      <c r="DL751" s="28"/>
      <c r="DM751" s="28"/>
      <c r="DN751" s="28"/>
      <c r="DO751" s="28"/>
      <c r="DP751" s="28"/>
      <c r="DQ751" s="28"/>
      <c r="DR751" s="28"/>
      <c r="DS751" s="28"/>
      <c r="DT751" s="28"/>
      <c r="DU751" s="28"/>
      <c r="DV751" s="28"/>
      <c r="DW751" s="28"/>
      <c r="DX751" s="28"/>
      <c r="DY751" s="28"/>
      <c r="DZ751" s="28"/>
      <c r="EA751" s="28"/>
      <c r="EB751" s="28"/>
      <c r="EC751" s="28"/>
      <c r="ED751" s="28"/>
      <c r="EE751" s="28"/>
      <c r="EF751" s="28"/>
      <c r="EG751" s="28"/>
      <c r="EH751" s="28"/>
      <c r="EI751" s="28"/>
      <c r="EJ751" s="28"/>
      <c r="EK751" s="28"/>
      <c r="EL751" s="28"/>
      <c r="EM751" s="28"/>
      <c r="EN751" s="28"/>
      <c r="EO751" s="28"/>
      <c r="EP751" s="28"/>
      <c r="EQ751" s="28"/>
      <c r="ER751" s="28"/>
      <c r="ES751" s="28"/>
      <c r="ET751" s="28"/>
      <c r="EU751" s="28"/>
      <c r="EV751" s="28"/>
      <c r="EW751" s="28"/>
      <c r="EX751" s="28"/>
      <c r="EY751" s="28"/>
      <c r="EZ751" s="28"/>
      <c r="FA751" s="28"/>
      <c r="FB751" s="1"/>
      <c r="FC751" s="1"/>
      <c r="FD751" s="1"/>
    </row>
    <row r="752" spans="1:160" ht="17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28"/>
      <c r="BF752" s="28"/>
      <c r="BG752" s="28"/>
      <c r="BH752" s="28"/>
      <c r="BI752" s="28"/>
      <c r="BJ752" s="28"/>
      <c r="BK752" s="28"/>
      <c r="BL752" s="28"/>
      <c r="BM752" s="28"/>
      <c r="BN752" s="28"/>
      <c r="BO752" s="28"/>
      <c r="BP752" s="28"/>
      <c r="BQ752" s="28"/>
      <c r="BR752" s="28"/>
      <c r="BS752" s="28"/>
      <c r="BT752" s="28"/>
      <c r="BU752" s="28"/>
      <c r="BV752" s="28"/>
      <c r="BW752" s="28"/>
      <c r="BX752" s="28"/>
      <c r="BY752" s="28"/>
      <c r="BZ752" s="28"/>
      <c r="CA752" s="28"/>
      <c r="CB752" s="28"/>
      <c r="CC752" s="28"/>
      <c r="CD752" s="28"/>
      <c r="CE752" s="28"/>
      <c r="CF752" s="28"/>
      <c r="CG752" s="28"/>
      <c r="CH752" s="28"/>
      <c r="CI752" s="28"/>
      <c r="CJ752" s="28"/>
      <c r="CK752" s="28"/>
      <c r="CL752" s="28"/>
      <c r="CM752" s="28"/>
      <c r="CN752" s="28"/>
      <c r="CO752" s="28"/>
      <c r="CP752" s="28"/>
      <c r="CQ752" s="28"/>
      <c r="CR752" s="28"/>
      <c r="CS752" s="28"/>
      <c r="CT752" s="28"/>
      <c r="CU752" s="28"/>
      <c r="CV752" s="28"/>
      <c r="CW752" s="28"/>
      <c r="CX752" s="28"/>
      <c r="CY752" s="28"/>
      <c r="CZ752" s="28"/>
      <c r="DA752" s="28"/>
      <c r="DB752" s="28"/>
      <c r="DC752" s="28"/>
      <c r="DD752" s="28"/>
      <c r="DE752" s="28"/>
      <c r="DF752" s="28"/>
      <c r="DG752" s="28"/>
      <c r="DH752" s="28"/>
      <c r="DI752" s="28"/>
      <c r="DJ752" s="28"/>
      <c r="DK752" s="28"/>
      <c r="DL752" s="28"/>
      <c r="DM752" s="28"/>
      <c r="DN752" s="28"/>
      <c r="DO752" s="28"/>
      <c r="DP752" s="28"/>
      <c r="DQ752" s="28"/>
      <c r="DR752" s="28"/>
      <c r="DS752" s="28"/>
      <c r="DT752" s="28"/>
      <c r="DU752" s="28"/>
      <c r="DV752" s="28"/>
      <c r="DW752" s="28"/>
      <c r="DX752" s="28"/>
      <c r="DY752" s="28"/>
      <c r="DZ752" s="28"/>
      <c r="EA752" s="28"/>
      <c r="EB752" s="28"/>
      <c r="EC752" s="28"/>
      <c r="ED752" s="28"/>
      <c r="EE752" s="28"/>
      <c r="EF752" s="28"/>
      <c r="EG752" s="28"/>
      <c r="EH752" s="28"/>
      <c r="EI752" s="28"/>
      <c r="EJ752" s="28"/>
      <c r="EK752" s="28"/>
      <c r="EL752" s="28"/>
      <c r="EM752" s="28"/>
      <c r="EN752" s="28"/>
      <c r="EO752" s="28"/>
      <c r="EP752" s="28"/>
      <c r="EQ752" s="28"/>
      <c r="ER752" s="28"/>
      <c r="ES752" s="28"/>
      <c r="ET752" s="28"/>
      <c r="EU752" s="28"/>
      <c r="EV752" s="28"/>
      <c r="EW752" s="28"/>
      <c r="EX752" s="28"/>
      <c r="EY752" s="28"/>
      <c r="EZ752" s="28"/>
      <c r="FA752" s="28"/>
      <c r="FB752" s="1"/>
      <c r="FC752" s="1"/>
      <c r="FD752" s="1"/>
    </row>
    <row r="753" spans="1:160" ht="17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28"/>
      <c r="BF753" s="28"/>
      <c r="BG753" s="28"/>
      <c r="BH753" s="28"/>
      <c r="BI753" s="28"/>
      <c r="BJ753" s="28"/>
      <c r="BK753" s="28"/>
      <c r="BL753" s="28"/>
      <c r="BM753" s="28"/>
      <c r="BN753" s="28"/>
      <c r="BO753" s="28"/>
      <c r="BP753" s="28"/>
      <c r="BQ753" s="28"/>
      <c r="BR753" s="28"/>
      <c r="BS753" s="28"/>
      <c r="BT753" s="28"/>
      <c r="BU753" s="28"/>
      <c r="BV753" s="28"/>
      <c r="BW753" s="28"/>
      <c r="BX753" s="28"/>
      <c r="BY753" s="28"/>
      <c r="BZ753" s="28"/>
      <c r="CA753" s="28"/>
      <c r="CB753" s="28"/>
      <c r="CC753" s="28"/>
      <c r="CD753" s="28"/>
      <c r="CE753" s="28"/>
      <c r="CF753" s="28"/>
      <c r="CG753" s="28"/>
      <c r="CH753" s="28"/>
      <c r="CI753" s="28"/>
      <c r="CJ753" s="28"/>
      <c r="CK753" s="28"/>
      <c r="CL753" s="28"/>
      <c r="CM753" s="28"/>
      <c r="CN753" s="28"/>
      <c r="CO753" s="28"/>
      <c r="CP753" s="28"/>
      <c r="CQ753" s="28"/>
      <c r="CR753" s="28"/>
      <c r="CS753" s="28"/>
      <c r="CT753" s="28"/>
      <c r="CU753" s="28"/>
      <c r="CV753" s="28"/>
      <c r="CW753" s="28"/>
      <c r="CX753" s="28"/>
      <c r="CY753" s="28"/>
      <c r="CZ753" s="28"/>
      <c r="DA753" s="28"/>
      <c r="DB753" s="28"/>
      <c r="DC753" s="28"/>
      <c r="DD753" s="28"/>
      <c r="DE753" s="28"/>
      <c r="DF753" s="28"/>
      <c r="DG753" s="28"/>
      <c r="DH753" s="28"/>
      <c r="DI753" s="28"/>
      <c r="DJ753" s="28"/>
      <c r="DK753" s="28"/>
      <c r="DL753" s="28"/>
      <c r="DM753" s="28"/>
      <c r="DN753" s="28"/>
      <c r="DO753" s="28"/>
      <c r="DP753" s="28"/>
      <c r="DQ753" s="28"/>
      <c r="DR753" s="28"/>
      <c r="DS753" s="28"/>
      <c r="DT753" s="28"/>
      <c r="DU753" s="28"/>
      <c r="DV753" s="28"/>
      <c r="DW753" s="28"/>
      <c r="DX753" s="28"/>
      <c r="DY753" s="28"/>
      <c r="DZ753" s="28"/>
      <c r="EA753" s="28"/>
      <c r="EB753" s="28"/>
      <c r="EC753" s="28"/>
      <c r="ED753" s="28"/>
      <c r="EE753" s="28"/>
      <c r="EF753" s="28"/>
      <c r="EG753" s="28"/>
      <c r="EH753" s="28"/>
      <c r="EI753" s="28"/>
      <c r="EJ753" s="28"/>
      <c r="EK753" s="28"/>
      <c r="EL753" s="28"/>
      <c r="EM753" s="28"/>
      <c r="EN753" s="28"/>
      <c r="EO753" s="28"/>
      <c r="EP753" s="28"/>
      <c r="EQ753" s="28"/>
      <c r="ER753" s="28"/>
      <c r="ES753" s="28"/>
      <c r="ET753" s="28"/>
      <c r="EU753" s="28"/>
      <c r="EV753" s="28"/>
      <c r="EW753" s="28"/>
      <c r="EX753" s="28"/>
      <c r="EY753" s="28"/>
      <c r="EZ753" s="28"/>
      <c r="FA753" s="28"/>
      <c r="FB753" s="1"/>
      <c r="FC753" s="1"/>
      <c r="FD753" s="1"/>
    </row>
    <row r="754" spans="1:160" ht="17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28"/>
      <c r="BF754" s="28"/>
      <c r="BG754" s="28"/>
      <c r="BH754" s="28"/>
      <c r="BI754" s="28"/>
      <c r="BJ754" s="28"/>
      <c r="BK754" s="28"/>
      <c r="BL754" s="28"/>
      <c r="BM754" s="28"/>
      <c r="BN754" s="28"/>
      <c r="BO754" s="28"/>
      <c r="BP754" s="28"/>
      <c r="BQ754" s="28"/>
      <c r="BR754" s="28"/>
      <c r="BS754" s="28"/>
      <c r="BT754" s="28"/>
      <c r="BU754" s="28"/>
      <c r="BV754" s="28"/>
      <c r="BW754" s="28"/>
      <c r="BX754" s="28"/>
      <c r="BY754" s="28"/>
      <c r="BZ754" s="28"/>
      <c r="CA754" s="28"/>
      <c r="CB754" s="28"/>
      <c r="CC754" s="28"/>
      <c r="CD754" s="28"/>
      <c r="CE754" s="28"/>
      <c r="CF754" s="28"/>
      <c r="CG754" s="28"/>
      <c r="CH754" s="28"/>
      <c r="CI754" s="28"/>
      <c r="CJ754" s="28"/>
      <c r="CK754" s="28"/>
      <c r="CL754" s="28"/>
      <c r="CM754" s="28"/>
      <c r="CN754" s="28"/>
      <c r="CO754" s="28"/>
      <c r="CP754" s="28"/>
      <c r="CQ754" s="28"/>
      <c r="CR754" s="28"/>
      <c r="CS754" s="28"/>
      <c r="CT754" s="28"/>
      <c r="CU754" s="28"/>
      <c r="CV754" s="28"/>
      <c r="CW754" s="28"/>
      <c r="CX754" s="28"/>
      <c r="CY754" s="28"/>
      <c r="CZ754" s="28"/>
      <c r="DA754" s="28"/>
      <c r="DB754" s="28"/>
      <c r="DC754" s="28"/>
      <c r="DD754" s="28"/>
      <c r="DE754" s="28"/>
      <c r="DF754" s="28"/>
      <c r="DG754" s="28"/>
      <c r="DH754" s="28"/>
      <c r="DI754" s="28"/>
      <c r="DJ754" s="28"/>
      <c r="DK754" s="28"/>
      <c r="DL754" s="28"/>
      <c r="DM754" s="28"/>
      <c r="DN754" s="28"/>
      <c r="DO754" s="28"/>
      <c r="DP754" s="28"/>
      <c r="DQ754" s="28"/>
      <c r="DR754" s="28"/>
      <c r="DS754" s="28"/>
      <c r="DT754" s="28"/>
      <c r="DU754" s="28"/>
      <c r="DV754" s="28"/>
      <c r="DW754" s="28"/>
      <c r="DX754" s="28"/>
      <c r="DY754" s="28"/>
      <c r="DZ754" s="28"/>
      <c r="EA754" s="28"/>
      <c r="EB754" s="28"/>
      <c r="EC754" s="28"/>
      <c r="ED754" s="28"/>
      <c r="EE754" s="28"/>
      <c r="EF754" s="28"/>
      <c r="EG754" s="28"/>
      <c r="EH754" s="28"/>
      <c r="EI754" s="28"/>
      <c r="EJ754" s="28"/>
      <c r="EK754" s="28"/>
      <c r="EL754" s="28"/>
      <c r="EM754" s="28"/>
      <c r="EN754" s="28"/>
      <c r="EO754" s="28"/>
      <c r="EP754" s="28"/>
      <c r="EQ754" s="28"/>
      <c r="ER754" s="28"/>
      <c r="ES754" s="28"/>
      <c r="ET754" s="28"/>
      <c r="EU754" s="28"/>
      <c r="EV754" s="28"/>
      <c r="EW754" s="28"/>
      <c r="EX754" s="28"/>
      <c r="EY754" s="28"/>
      <c r="EZ754" s="28"/>
      <c r="FA754" s="28"/>
      <c r="FB754" s="1"/>
      <c r="FC754" s="1"/>
      <c r="FD754" s="1"/>
    </row>
    <row r="755" spans="1:160" ht="17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28"/>
      <c r="BF755" s="28"/>
      <c r="BG755" s="28"/>
      <c r="BH755" s="28"/>
      <c r="BI755" s="28"/>
      <c r="BJ755" s="28"/>
      <c r="BK755" s="28"/>
      <c r="BL755" s="28"/>
      <c r="BM755" s="28"/>
      <c r="BN755" s="28"/>
      <c r="BO755" s="28"/>
      <c r="BP755" s="28"/>
      <c r="BQ755" s="28"/>
      <c r="BR755" s="28"/>
      <c r="BS755" s="28"/>
      <c r="BT755" s="28"/>
      <c r="BU755" s="28"/>
      <c r="BV755" s="28"/>
      <c r="BW755" s="28"/>
      <c r="BX755" s="28"/>
      <c r="BY755" s="28"/>
      <c r="BZ755" s="28"/>
      <c r="CA755" s="28"/>
      <c r="CB755" s="28"/>
      <c r="CC755" s="28"/>
      <c r="CD755" s="28"/>
      <c r="CE755" s="28"/>
      <c r="CF755" s="28"/>
      <c r="CG755" s="28"/>
      <c r="CH755" s="28"/>
      <c r="CI755" s="28"/>
      <c r="CJ755" s="28"/>
      <c r="CK755" s="28"/>
      <c r="CL755" s="28"/>
      <c r="CM755" s="28"/>
      <c r="CN755" s="28"/>
      <c r="CO755" s="28"/>
      <c r="CP755" s="28"/>
      <c r="CQ755" s="28"/>
      <c r="CR755" s="28"/>
      <c r="CS755" s="28"/>
      <c r="CT755" s="28"/>
      <c r="CU755" s="28"/>
      <c r="CV755" s="28"/>
      <c r="CW755" s="28"/>
      <c r="CX755" s="28"/>
      <c r="CY755" s="28"/>
      <c r="CZ755" s="28"/>
      <c r="DA755" s="28"/>
      <c r="DB755" s="28"/>
      <c r="DC755" s="28"/>
      <c r="DD755" s="28"/>
      <c r="DE755" s="28"/>
      <c r="DF755" s="28"/>
      <c r="DG755" s="28"/>
      <c r="DH755" s="28"/>
      <c r="DI755" s="28"/>
      <c r="DJ755" s="28"/>
      <c r="DK755" s="28"/>
      <c r="DL755" s="28"/>
      <c r="DM755" s="28"/>
      <c r="DN755" s="28"/>
      <c r="DO755" s="28"/>
      <c r="DP755" s="28"/>
      <c r="DQ755" s="28"/>
      <c r="DR755" s="28"/>
      <c r="DS755" s="28"/>
      <c r="DT755" s="28"/>
      <c r="DU755" s="28"/>
      <c r="DV755" s="28"/>
      <c r="DW755" s="28"/>
      <c r="DX755" s="28"/>
      <c r="DY755" s="28"/>
      <c r="DZ755" s="28"/>
      <c r="EA755" s="28"/>
      <c r="EB755" s="28"/>
      <c r="EC755" s="28"/>
      <c r="ED755" s="28"/>
      <c r="EE755" s="28"/>
      <c r="EF755" s="28"/>
      <c r="EG755" s="28"/>
      <c r="EH755" s="28"/>
      <c r="EI755" s="28"/>
      <c r="EJ755" s="28"/>
      <c r="EK755" s="28"/>
      <c r="EL755" s="28"/>
      <c r="EM755" s="28"/>
      <c r="EN755" s="28"/>
      <c r="EO755" s="28"/>
      <c r="EP755" s="28"/>
      <c r="EQ755" s="28"/>
      <c r="ER755" s="28"/>
      <c r="ES755" s="28"/>
      <c r="ET755" s="28"/>
      <c r="EU755" s="28"/>
      <c r="EV755" s="28"/>
      <c r="EW755" s="28"/>
      <c r="EX755" s="28"/>
      <c r="EY755" s="28"/>
      <c r="EZ755" s="28"/>
      <c r="FA755" s="28"/>
      <c r="FB755" s="1"/>
      <c r="FC755" s="1"/>
      <c r="FD755" s="1"/>
    </row>
    <row r="756" spans="1:160" ht="17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28"/>
      <c r="BF756" s="28"/>
      <c r="BG756" s="28"/>
      <c r="BH756" s="28"/>
      <c r="BI756" s="28"/>
      <c r="BJ756" s="28"/>
      <c r="BK756" s="28"/>
      <c r="BL756" s="28"/>
      <c r="BM756" s="28"/>
      <c r="BN756" s="28"/>
      <c r="BO756" s="28"/>
      <c r="BP756" s="28"/>
      <c r="BQ756" s="28"/>
      <c r="BR756" s="28"/>
      <c r="BS756" s="28"/>
      <c r="BT756" s="28"/>
      <c r="BU756" s="28"/>
      <c r="BV756" s="28"/>
      <c r="BW756" s="28"/>
      <c r="BX756" s="28"/>
      <c r="BY756" s="28"/>
      <c r="BZ756" s="28"/>
      <c r="CA756" s="28"/>
      <c r="CB756" s="28"/>
      <c r="CC756" s="28"/>
      <c r="CD756" s="28"/>
      <c r="CE756" s="28"/>
      <c r="CF756" s="28"/>
      <c r="CG756" s="28"/>
      <c r="CH756" s="28"/>
      <c r="CI756" s="28"/>
      <c r="CJ756" s="28"/>
      <c r="CK756" s="28"/>
      <c r="CL756" s="28"/>
      <c r="CM756" s="28"/>
      <c r="CN756" s="28"/>
      <c r="CO756" s="28"/>
      <c r="CP756" s="28"/>
      <c r="CQ756" s="28"/>
      <c r="CR756" s="28"/>
      <c r="CS756" s="28"/>
      <c r="CT756" s="28"/>
      <c r="CU756" s="28"/>
      <c r="CV756" s="28"/>
      <c r="CW756" s="28"/>
      <c r="CX756" s="28"/>
      <c r="CY756" s="28"/>
      <c r="CZ756" s="28"/>
      <c r="DA756" s="28"/>
      <c r="DB756" s="28"/>
      <c r="DC756" s="28"/>
      <c r="DD756" s="28"/>
      <c r="DE756" s="28"/>
      <c r="DF756" s="28"/>
      <c r="DG756" s="28"/>
      <c r="DH756" s="28"/>
      <c r="DI756" s="28"/>
      <c r="DJ756" s="28"/>
      <c r="DK756" s="28"/>
      <c r="DL756" s="28"/>
      <c r="DM756" s="28"/>
      <c r="DN756" s="28"/>
      <c r="DO756" s="28"/>
      <c r="DP756" s="28"/>
      <c r="DQ756" s="28"/>
      <c r="DR756" s="28"/>
      <c r="DS756" s="28"/>
      <c r="DT756" s="28"/>
      <c r="DU756" s="28"/>
      <c r="DV756" s="28"/>
      <c r="DW756" s="28"/>
      <c r="DX756" s="28"/>
      <c r="DY756" s="28"/>
      <c r="DZ756" s="28"/>
      <c r="EA756" s="28"/>
      <c r="EB756" s="28"/>
      <c r="EC756" s="28"/>
      <c r="ED756" s="28"/>
      <c r="EE756" s="28"/>
      <c r="EF756" s="28"/>
      <c r="EG756" s="28"/>
      <c r="EH756" s="28"/>
      <c r="EI756" s="28"/>
      <c r="EJ756" s="28"/>
      <c r="EK756" s="28"/>
      <c r="EL756" s="28"/>
      <c r="EM756" s="28"/>
      <c r="EN756" s="28"/>
      <c r="EO756" s="28"/>
      <c r="EP756" s="28"/>
      <c r="EQ756" s="28"/>
      <c r="ER756" s="28"/>
      <c r="ES756" s="28"/>
      <c r="ET756" s="28"/>
      <c r="EU756" s="28"/>
      <c r="EV756" s="28"/>
      <c r="EW756" s="28"/>
      <c r="EX756" s="28"/>
      <c r="EY756" s="28"/>
      <c r="EZ756" s="28"/>
      <c r="FA756" s="28"/>
      <c r="FB756" s="1"/>
      <c r="FC756" s="1"/>
      <c r="FD756" s="1"/>
    </row>
    <row r="757" spans="1:160" ht="17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28"/>
      <c r="BF757" s="28"/>
      <c r="BG757" s="28"/>
      <c r="BH757" s="28"/>
      <c r="BI757" s="28"/>
      <c r="BJ757" s="28"/>
      <c r="BK757" s="28"/>
      <c r="BL757" s="28"/>
      <c r="BM757" s="28"/>
      <c r="BN757" s="28"/>
      <c r="BO757" s="28"/>
      <c r="BP757" s="28"/>
      <c r="BQ757" s="28"/>
      <c r="BR757" s="28"/>
      <c r="BS757" s="28"/>
      <c r="BT757" s="28"/>
      <c r="BU757" s="28"/>
      <c r="BV757" s="28"/>
      <c r="BW757" s="28"/>
      <c r="BX757" s="28"/>
      <c r="BY757" s="28"/>
      <c r="BZ757" s="28"/>
      <c r="CA757" s="28"/>
      <c r="CB757" s="28"/>
      <c r="CC757" s="28"/>
      <c r="CD757" s="28"/>
      <c r="CE757" s="28"/>
      <c r="CF757" s="28"/>
      <c r="CG757" s="28"/>
      <c r="CH757" s="28"/>
      <c r="CI757" s="28"/>
      <c r="CJ757" s="28"/>
      <c r="CK757" s="28"/>
      <c r="CL757" s="28"/>
      <c r="CM757" s="28"/>
      <c r="CN757" s="28"/>
      <c r="CO757" s="28"/>
      <c r="CP757" s="28"/>
      <c r="CQ757" s="28"/>
      <c r="CR757" s="28"/>
      <c r="CS757" s="28"/>
      <c r="CT757" s="28"/>
      <c r="CU757" s="28"/>
      <c r="CV757" s="28"/>
      <c r="CW757" s="28"/>
      <c r="CX757" s="28"/>
      <c r="CY757" s="28"/>
      <c r="CZ757" s="28"/>
      <c r="DA757" s="28"/>
      <c r="DB757" s="28"/>
      <c r="DC757" s="28"/>
      <c r="DD757" s="28"/>
      <c r="DE757" s="28"/>
      <c r="DF757" s="28"/>
      <c r="DG757" s="28"/>
      <c r="DH757" s="28"/>
      <c r="DI757" s="28"/>
      <c r="DJ757" s="28"/>
      <c r="DK757" s="28"/>
      <c r="DL757" s="28"/>
      <c r="DM757" s="28"/>
      <c r="DN757" s="28"/>
      <c r="DO757" s="28"/>
      <c r="DP757" s="28"/>
      <c r="DQ757" s="28"/>
      <c r="DR757" s="28"/>
      <c r="DS757" s="28"/>
      <c r="DT757" s="28"/>
      <c r="DU757" s="28"/>
      <c r="DV757" s="28"/>
      <c r="DW757" s="28"/>
      <c r="DX757" s="28"/>
      <c r="DY757" s="28"/>
      <c r="DZ757" s="28"/>
      <c r="EA757" s="28"/>
      <c r="EB757" s="28"/>
      <c r="EC757" s="28"/>
      <c r="ED757" s="28"/>
      <c r="EE757" s="28"/>
      <c r="EF757" s="28"/>
      <c r="EG757" s="28"/>
      <c r="EH757" s="28"/>
      <c r="EI757" s="28"/>
      <c r="EJ757" s="28"/>
      <c r="EK757" s="28"/>
      <c r="EL757" s="28"/>
      <c r="EM757" s="28"/>
      <c r="EN757" s="28"/>
      <c r="EO757" s="28"/>
      <c r="EP757" s="28"/>
      <c r="EQ757" s="28"/>
      <c r="ER757" s="28"/>
      <c r="ES757" s="28"/>
      <c r="ET757" s="28"/>
      <c r="EU757" s="28"/>
      <c r="EV757" s="28"/>
      <c r="EW757" s="28"/>
      <c r="EX757" s="28"/>
      <c r="EY757" s="28"/>
      <c r="EZ757" s="28"/>
      <c r="FA757" s="28"/>
      <c r="FB757" s="1"/>
      <c r="FC757" s="1"/>
      <c r="FD757" s="1"/>
    </row>
    <row r="758" spans="1:160" ht="17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28"/>
      <c r="BF758" s="28"/>
      <c r="BG758" s="28"/>
      <c r="BH758" s="28"/>
      <c r="BI758" s="28"/>
      <c r="BJ758" s="28"/>
      <c r="BK758" s="28"/>
      <c r="BL758" s="28"/>
      <c r="BM758" s="28"/>
      <c r="BN758" s="28"/>
      <c r="BO758" s="28"/>
      <c r="BP758" s="28"/>
      <c r="BQ758" s="28"/>
      <c r="BR758" s="28"/>
      <c r="BS758" s="28"/>
      <c r="BT758" s="28"/>
      <c r="BU758" s="28"/>
      <c r="BV758" s="28"/>
      <c r="BW758" s="28"/>
      <c r="BX758" s="28"/>
      <c r="BY758" s="28"/>
      <c r="BZ758" s="28"/>
      <c r="CA758" s="28"/>
      <c r="CB758" s="28"/>
      <c r="CC758" s="28"/>
      <c r="CD758" s="28"/>
      <c r="CE758" s="28"/>
      <c r="CF758" s="28"/>
      <c r="CG758" s="28"/>
      <c r="CH758" s="28"/>
      <c r="CI758" s="28"/>
      <c r="CJ758" s="28"/>
      <c r="CK758" s="28"/>
      <c r="CL758" s="28"/>
      <c r="CM758" s="28"/>
      <c r="CN758" s="28"/>
      <c r="CO758" s="28"/>
      <c r="CP758" s="28"/>
      <c r="CQ758" s="28"/>
      <c r="CR758" s="28"/>
      <c r="CS758" s="28"/>
      <c r="CT758" s="28"/>
      <c r="CU758" s="28"/>
      <c r="CV758" s="28"/>
      <c r="CW758" s="28"/>
      <c r="CX758" s="28"/>
      <c r="CY758" s="28"/>
      <c r="CZ758" s="28"/>
      <c r="DA758" s="28"/>
      <c r="DB758" s="28"/>
      <c r="DC758" s="28"/>
      <c r="DD758" s="28"/>
      <c r="DE758" s="28"/>
      <c r="DF758" s="28"/>
      <c r="DG758" s="28"/>
      <c r="DH758" s="28"/>
      <c r="DI758" s="28"/>
      <c r="DJ758" s="28"/>
      <c r="DK758" s="28"/>
      <c r="DL758" s="28"/>
      <c r="DM758" s="28"/>
      <c r="DN758" s="28"/>
      <c r="DO758" s="28"/>
      <c r="DP758" s="28"/>
      <c r="DQ758" s="28"/>
      <c r="DR758" s="28"/>
      <c r="DS758" s="28"/>
      <c r="DT758" s="28"/>
      <c r="DU758" s="28"/>
      <c r="DV758" s="28"/>
      <c r="DW758" s="28"/>
      <c r="DX758" s="28"/>
      <c r="DY758" s="28"/>
      <c r="DZ758" s="28"/>
      <c r="EA758" s="28"/>
      <c r="EB758" s="28"/>
      <c r="EC758" s="28"/>
      <c r="ED758" s="28"/>
      <c r="EE758" s="28"/>
      <c r="EF758" s="28"/>
      <c r="EG758" s="28"/>
      <c r="EH758" s="28"/>
      <c r="EI758" s="28"/>
      <c r="EJ758" s="28"/>
      <c r="EK758" s="28"/>
      <c r="EL758" s="28"/>
      <c r="EM758" s="28"/>
      <c r="EN758" s="28"/>
      <c r="EO758" s="28"/>
      <c r="EP758" s="28"/>
      <c r="EQ758" s="28"/>
      <c r="ER758" s="28"/>
      <c r="ES758" s="28"/>
      <c r="ET758" s="28"/>
      <c r="EU758" s="28"/>
      <c r="EV758" s="28"/>
      <c r="EW758" s="28"/>
      <c r="EX758" s="28"/>
      <c r="EY758" s="28"/>
      <c r="EZ758" s="28"/>
      <c r="FA758" s="28"/>
      <c r="FB758" s="1"/>
      <c r="FC758" s="1"/>
      <c r="FD758" s="1"/>
    </row>
    <row r="759" spans="1:160" ht="17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28"/>
      <c r="BF759" s="28"/>
      <c r="BG759" s="28"/>
      <c r="BH759" s="28"/>
      <c r="BI759" s="28"/>
      <c r="BJ759" s="28"/>
      <c r="BK759" s="28"/>
      <c r="BL759" s="28"/>
      <c r="BM759" s="28"/>
      <c r="BN759" s="28"/>
      <c r="BO759" s="28"/>
      <c r="BP759" s="28"/>
      <c r="BQ759" s="28"/>
      <c r="BR759" s="28"/>
      <c r="BS759" s="28"/>
      <c r="BT759" s="28"/>
      <c r="BU759" s="28"/>
      <c r="BV759" s="28"/>
      <c r="BW759" s="28"/>
      <c r="BX759" s="28"/>
      <c r="BY759" s="28"/>
      <c r="BZ759" s="28"/>
      <c r="CA759" s="28"/>
      <c r="CB759" s="28"/>
      <c r="CC759" s="28"/>
      <c r="CD759" s="28"/>
      <c r="CE759" s="28"/>
      <c r="CF759" s="28"/>
      <c r="CG759" s="28"/>
      <c r="CH759" s="28"/>
      <c r="CI759" s="28"/>
      <c r="CJ759" s="28"/>
      <c r="CK759" s="28"/>
      <c r="CL759" s="28"/>
      <c r="CM759" s="28"/>
      <c r="CN759" s="28"/>
      <c r="CO759" s="28"/>
      <c r="CP759" s="28"/>
      <c r="CQ759" s="28"/>
      <c r="CR759" s="28"/>
      <c r="CS759" s="28"/>
      <c r="CT759" s="28"/>
      <c r="CU759" s="28"/>
      <c r="CV759" s="28"/>
      <c r="CW759" s="28"/>
      <c r="CX759" s="28"/>
      <c r="CY759" s="28"/>
      <c r="CZ759" s="28"/>
      <c r="DA759" s="28"/>
      <c r="DB759" s="28"/>
      <c r="DC759" s="28"/>
      <c r="DD759" s="28"/>
      <c r="DE759" s="28"/>
      <c r="DF759" s="28"/>
      <c r="DG759" s="28"/>
      <c r="DH759" s="28"/>
      <c r="DI759" s="28"/>
      <c r="DJ759" s="28"/>
      <c r="DK759" s="28"/>
      <c r="DL759" s="28"/>
      <c r="DM759" s="28"/>
      <c r="DN759" s="28"/>
      <c r="DO759" s="28"/>
      <c r="DP759" s="28"/>
      <c r="DQ759" s="28"/>
      <c r="DR759" s="28"/>
      <c r="DS759" s="28"/>
      <c r="DT759" s="28"/>
      <c r="DU759" s="28"/>
      <c r="DV759" s="28"/>
      <c r="DW759" s="28"/>
      <c r="DX759" s="28"/>
      <c r="DY759" s="28"/>
      <c r="DZ759" s="28"/>
      <c r="EA759" s="28"/>
      <c r="EB759" s="28"/>
      <c r="EC759" s="28"/>
      <c r="ED759" s="28"/>
      <c r="EE759" s="28"/>
      <c r="EF759" s="28"/>
      <c r="EG759" s="28"/>
      <c r="EH759" s="28"/>
      <c r="EI759" s="28"/>
      <c r="EJ759" s="28"/>
      <c r="EK759" s="28"/>
      <c r="EL759" s="28"/>
      <c r="EM759" s="28"/>
      <c r="EN759" s="28"/>
      <c r="EO759" s="28"/>
      <c r="EP759" s="28"/>
      <c r="EQ759" s="28"/>
      <c r="ER759" s="28"/>
      <c r="ES759" s="28"/>
      <c r="ET759" s="28"/>
      <c r="EU759" s="28"/>
      <c r="EV759" s="28"/>
      <c r="EW759" s="28"/>
      <c r="EX759" s="28"/>
      <c r="EY759" s="28"/>
      <c r="EZ759" s="28"/>
      <c r="FA759" s="28"/>
      <c r="FB759" s="1"/>
      <c r="FC759" s="1"/>
      <c r="FD759" s="1"/>
    </row>
    <row r="760" spans="1:160" ht="17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28"/>
      <c r="BF760" s="28"/>
      <c r="BG760" s="28"/>
      <c r="BH760" s="28"/>
      <c r="BI760" s="28"/>
      <c r="BJ760" s="28"/>
      <c r="BK760" s="28"/>
      <c r="BL760" s="28"/>
      <c r="BM760" s="28"/>
      <c r="BN760" s="28"/>
      <c r="BO760" s="28"/>
      <c r="BP760" s="28"/>
      <c r="BQ760" s="28"/>
      <c r="BR760" s="28"/>
      <c r="BS760" s="28"/>
      <c r="BT760" s="28"/>
      <c r="BU760" s="28"/>
      <c r="BV760" s="28"/>
      <c r="BW760" s="28"/>
      <c r="BX760" s="28"/>
      <c r="BY760" s="28"/>
      <c r="BZ760" s="28"/>
      <c r="CA760" s="28"/>
      <c r="CB760" s="28"/>
      <c r="CC760" s="28"/>
      <c r="CD760" s="28"/>
      <c r="CE760" s="28"/>
      <c r="CF760" s="28"/>
      <c r="CG760" s="28"/>
      <c r="CH760" s="28"/>
      <c r="CI760" s="28"/>
      <c r="CJ760" s="28"/>
      <c r="CK760" s="28"/>
      <c r="CL760" s="28"/>
      <c r="CM760" s="28"/>
      <c r="CN760" s="28"/>
      <c r="CO760" s="28"/>
      <c r="CP760" s="28"/>
      <c r="CQ760" s="28"/>
      <c r="CR760" s="28"/>
      <c r="CS760" s="28"/>
      <c r="CT760" s="28"/>
      <c r="CU760" s="28"/>
      <c r="CV760" s="28"/>
      <c r="CW760" s="28"/>
      <c r="CX760" s="28"/>
      <c r="CY760" s="28"/>
      <c r="CZ760" s="28"/>
      <c r="DA760" s="28"/>
      <c r="DB760" s="28"/>
      <c r="DC760" s="28"/>
      <c r="DD760" s="28"/>
      <c r="DE760" s="28"/>
      <c r="DF760" s="28"/>
      <c r="DG760" s="28"/>
      <c r="DH760" s="28"/>
      <c r="DI760" s="28"/>
      <c r="DJ760" s="28"/>
      <c r="DK760" s="28"/>
      <c r="DL760" s="28"/>
      <c r="DM760" s="28"/>
      <c r="DN760" s="28"/>
      <c r="DO760" s="28"/>
      <c r="DP760" s="28"/>
      <c r="DQ760" s="28"/>
      <c r="DR760" s="28"/>
      <c r="DS760" s="28"/>
      <c r="DT760" s="28"/>
      <c r="DU760" s="28"/>
      <c r="DV760" s="28"/>
      <c r="DW760" s="28"/>
      <c r="DX760" s="28"/>
      <c r="DY760" s="28"/>
      <c r="DZ760" s="28"/>
      <c r="EA760" s="28"/>
      <c r="EB760" s="28"/>
      <c r="EC760" s="28"/>
      <c r="ED760" s="28"/>
      <c r="EE760" s="28"/>
      <c r="EF760" s="28"/>
      <c r="EG760" s="28"/>
      <c r="EH760" s="28"/>
      <c r="EI760" s="28"/>
      <c r="EJ760" s="28"/>
      <c r="EK760" s="28"/>
      <c r="EL760" s="28"/>
      <c r="EM760" s="28"/>
      <c r="EN760" s="28"/>
      <c r="EO760" s="28"/>
      <c r="EP760" s="28"/>
      <c r="EQ760" s="28"/>
      <c r="ER760" s="28"/>
      <c r="ES760" s="28"/>
      <c r="ET760" s="28"/>
      <c r="EU760" s="28"/>
      <c r="EV760" s="28"/>
      <c r="EW760" s="28"/>
      <c r="EX760" s="28"/>
      <c r="EY760" s="28"/>
      <c r="EZ760" s="28"/>
      <c r="FA760" s="28"/>
      <c r="FB760" s="1"/>
      <c r="FC760" s="1"/>
      <c r="FD760" s="1"/>
    </row>
    <row r="761" spans="1:160" ht="17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28"/>
      <c r="BF761" s="28"/>
      <c r="BG761" s="28"/>
      <c r="BH761" s="28"/>
      <c r="BI761" s="28"/>
      <c r="BJ761" s="28"/>
      <c r="BK761" s="28"/>
      <c r="BL761" s="28"/>
      <c r="BM761" s="28"/>
      <c r="BN761" s="28"/>
      <c r="BO761" s="28"/>
      <c r="BP761" s="28"/>
      <c r="BQ761" s="28"/>
      <c r="BR761" s="28"/>
      <c r="BS761" s="28"/>
      <c r="BT761" s="28"/>
      <c r="BU761" s="28"/>
      <c r="BV761" s="28"/>
      <c r="BW761" s="28"/>
      <c r="BX761" s="28"/>
      <c r="BY761" s="28"/>
      <c r="BZ761" s="28"/>
      <c r="CA761" s="28"/>
      <c r="CB761" s="28"/>
      <c r="CC761" s="28"/>
      <c r="CD761" s="28"/>
      <c r="CE761" s="28"/>
      <c r="CF761" s="28"/>
      <c r="CG761" s="28"/>
      <c r="CH761" s="28"/>
      <c r="CI761" s="28"/>
      <c r="CJ761" s="28"/>
      <c r="CK761" s="28"/>
      <c r="CL761" s="28"/>
      <c r="CM761" s="28"/>
      <c r="CN761" s="28"/>
      <c r="CO761" s="28"/>
      <c r="CP761" s="28"/>
      <c r="CQ761" s="28"/>
      <c r="CR761" s="28"/>
      <c r="CS761" s="28"/>
      <c r="CT761" s="28"/>
      <c r="CU761" s="28"/>
      <c r="CV761" s="28"/>
      <c r="CW761" s="28"/>
      <c r="CX761" s="28"/>
      <c r="CY761" s="28"/>
      <c r="CZ761" s="28"/>
      <c r="DA761" s="28"/>
      <c r="DB761" s="28"/>
      <c r="DC761" s="28"/>
      <c r="DD761" s="28"/>
      <c r="DE761" s="28"/>
      <c r="DF761" s="28"/>
      <c r="DG761" s="28"/>
      <c r="DH761" s="28"/>
      <c r="DI761" s="28"/>
      <c r="DJ761" s="28"/>
      <c r="DK761" s="28"/>
      <c r="DL761" s="28"/>
      <c r="DM761" s="28"/>
      <c r="DN761" s="28"/>
      <c r="DO761" s="28"/>
      <c r="DP761" s="28"/>
      <c r="DQ761" s="28"/>
      <c r="DR761" s="28"/>
      <c r="DS761" s="28"/>
      <c r="DT761" s="28"/>
      <c r="DU761" s="28"/>
      <c r="DV761" s="28"/>
      <c r="DW761" s="28"/>
      <c r="DX761" s="28"/>
      <c r="DY761" s="28"/>
      <c r="DZ761" s="28"/>
      <c r="EA761" s="28"/>
      <c r="EB761" s="28"/>
      <c r="EC761" s="28"/>
      <c r="ED761" s="28"/>
      <c r="EE761" s="28"/>
      <c r="EF761" s="28"/>
      <c r="EG761" s="28"/>
      <c r="EH761" s="28"/>
      <c r="EI761" s="28"/>
      <c r="EJ761" s="28"/>
      <c r="EK761" s="28"/>
      <c r="EL761" s="28"/>
      <c r="EM761" s="28"/>
      <c r="EN761" s="28"/>
      <c r="EO761" s="28"/>
      <c r="EP761" s="28"/>
      <c r="EQ761" s="28"/>
      <c r="ER761" s="28"/>
      <c r="ES761" s="28"/>
      <c r="ET761" s="28"/>
      <c r="EU761" s="28"/>
      <c r="EV761" s="28"/>
      <c r="EW761" s="28"/>
      <c r="EX761" s="28"/>
      <c r="EY761" s="28"/>
      <c r="EZ761" s="28"/>
      <c r="FA761" s="28"/>
      <c r="FB761" s="1"/>
      <c r="FC761" s="1"/>
      <c r="FD761" s="1"/>
    </row>
    <row r="762" spans="1:160" ht="17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28"/>
      <c r="BF762" s="28"/>
      <c r="BG762" s="28"/>
      <c r="BH762" s="28"/>
      <c r="BI762" s="28"/>
      <c r="BJ762" s="28"/>
      <c r="BK762" s="28"/>
      <c r="BL762" s="28"/>
      <c r="BM762" s="28"/>
      <c r="BN762" s="28"/>
      <c r="BO762" s="28"/>
      <c r="BP762" s="28"/>
      <c r="BQ762" s="28"/>
      <c r="BR762" s="28"/>
      <c r="BS762" s="28"/>
      <c r="BT762" s="28"/>
      <c r="BU762" s="28"/>
      <c r="BV762" s="28"/>
      <c r="BW762" s="28"/>
      <c r="BX762" s="28"/>
      <c r="BY762" s="28"/>
      <c r="BZ762" s="28"/>
      <c r="CA762" s="28"/>
      <c r="CB762" s="28"/>
      <c r="CC762" s="28"/>
      <c r="CD762" s="28"/>
      <c r="CE762" s="28"/>
      <c r="CF762" s="28"/>
      <c r="CG762" s="28"/>
      <c r="CH762" s="28"/>
      <c r="CI762" s="28"/>
      <c r="CJ762" s="28"/>
      <c r="CK762" s="28"/>
      <c r="CL762" s="28"/>
      <c r="CM762" s="28"/>
      <c r="CN762" s="28"/>
      <c r="CO762" s="28"/>
      <c r="CP762" s="28"/>
      <c r="CQ762" s="28"/>
      <c r="CR762" s="28"/>
      <c r="CS762" s="28"/>
      <c r="CT762" s="28"/>
      <c r="CU762" s="28"/>
      <c r="CV762" s="28"/>
      <c r="CW762" s="28"/>
      <c r="CX762" s="28"/>
      <c r="CY762" s="28"/>
      <c r="CZ762" s="28"/>
      <c r="DA762" s="28"/>
      <c r="DB762" s="28"/>
      <c r="DC762" s="28"/>
      <c r="DD762" s="28"/>
      <c r="DE762" s="28"/>
      <c r="DF762" s="28"/>
      <c r="DG762" s="28"/>
      <c r="DH762" s="28"/>
      <c r="DI762" s="28"/>
      <c r="DJ762" s="28"/>
      <c r="DK762" s="28"/>
      <c r="DL762" s="28"/>
      <c r="DM762" s="28"/>
      <c r="DN762" s="28"/>
      <c r="DO762" s="28"/>
      <c r="DP762" s="28"/>
      <c r="DQ762" s="28"/>
      <c r="DR762" s="28"/>
      <c r="DS762" s="28"/>
      <c r="DT762" s="28"/>
      <c r="DU762" s="28"/>
      <c r="DV762" s="28"/>
      <c r="DW762" s="28"/>
      <c r="DX762" s="28"/>
      <c r="DY762" s="28"/>
      <c r="DZ762" s="28"/>
      <c r="EA762" s="28"/>
      <c r="EB762" s="28"/>
      <c r="EC762" s="28"/>
      <c r="ED762" s="28"/>
      <c r="EE762" s="28"/>
      <c r="EF762" s="28"/>
      <c r="EG762" s="28"/>
      <c r="EH762" s="28"/>
      <c r="EI762" s="28"/>
      <c r="EJ762" s="28"/>
      <c r="EK762" s="28"/>
      <c r="EL762" s="28"/>
      <c r="EM762" s="28"/>
      <c r="EN762" s="28"/>
      <c r="EO762" s="28"/>
      <c r="EP762" s="28"/>
      <c r="EQ762" s="28"/>
      <c r="ER762" s="28"/>
      <c r="ES762" s="28"/>
      <c r="ET762" s="28"/>
      <c r="EU762" s="28"/>
      <c r="EV762" s="28"/>
      <c r="EW762" s="28"/>
      <c r="EX762" s="28"/>
      <c r="EY762" s="28"/>
      <c r="EZ762" s="28"/>
      <c r="FA762" s="28"/>
      <c r="FB762" s="1"/>
      <c r="FC762" s="1"/>
      <c r="FD762" s="1"/>
    </row>
    <row r="763" spans="1:160" ht="17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28"/>
      <c r="BF763" s="28"/>
      <c r="BG763" s="28"/>
      <c r="BH763" s="28"/>
      <c r="BI763" s="28"/>
      <c r="BJ763" s="28"/>
      <c r="BK763" s="28"/>
      <c r="BL763" s="28"/>
      <c r="BM763" s="28"/>
      <c r="BN763" s="28"/>
      <c r="BO763" s="28"/>
      <c r="BP763" s="28"/>
      <c r="BQ763" s="28"/>
      <c r="BR763" s="28"/>
      <c r="BS763" s="28"/>
      <c r="BT763" s="28"/>
      <c r="BU763" s="28"/>
      <c r="BV763" s="28"/>
      <c r="BW763" s="28"/>
      <c r="BX763" s="28"/>
      <c r="BY763" s="28"/>
      <c r="BZ763" s="28"/>
      <c r="CA763" s="28"/>
      <c r="CB763" s="28"/>
      <c r="CC763" s="28"/>
      <c r="CD763" s="28"/>
      <c r="CE763" s="28"/>
      <c r="CF763" s="28"/>
      <c r="CG763" s="28"/>
      <c r="CH763" s="28"/>
      <c r="CI763" s="28"/>
      <c r="CJ763" s="28"/>
      <c r="CK763" s="28"/>
      <c r="CL763" s="28"/>
      <c r="CM763" s="28"/>
      <c r="CN763" s="28"/>
      <c r="CO763" s="28"/>
      <c r="CP763" s="28"/>
      <c r="CQ763" s="28"/>
      <c r="CR763" s="28"/>
      <c r="CS763" s="28"/>
      <c r="CT763" s="28"/>
      <c r="CU763" s="28"/>
      <c r="CV763" s="28"/>
      <c r="CW763" s="28"/>
      <c r="CX763" s="28"/>
      <c r="CY763" s="28"/>
      <c r="CZ763" s="28"/>
      <c r="DA763" s="28"/>
      <c r="DB763" s="28"/>
      <c r="DC763" s="28"/>
      <c r="DD763" s="28"/>
      <c r="DE763" s="28"/>
      <c r="DF763" s="28"/>
      <c r="DG763" s="28"/>
      <c r="DH763" s="28"/>
      <c r="DI763" s="28"/>
      <c r="DJ763" s="28"/>
      <c r="DK763" s="28"/>
      <c r="DL763" s="28"/>
      <c r="DM763" s="28"/>
      <c r="DN763" s="28"/>
      <c r="DO763" s="28"/>
      <c r="DP763" s="28"/>
      <c r="DQ763" s="28"/>
      <c r="DR763" s="28"/>
      <c r="DS763" s="28"/>
      <c r="DT763" s="28"/>
      <c r="DU763" s="28"/>
      <c r="DV763" s="28"/>
      <c r="DW763" s="28"/>
      <c r="DX763" s="28"/>
      <c r="DY763" s="28"/>
      <c r="DZ763" s="28"/>
      <c r="EA763" s="28"/>
      <c r="EB763" s="28"/>
      <c r="EC763" s="28"/>
      <c r="ED763" s="28"/>
      <c r="EE763" s="28"/>
      <c r="EF763" s="28"/>
      <c r="EG763" s="28"/>
      <c r="EH763" s="28"/>
      <c r="EI763" s="28"/>
      <c r="EJ763" s="28"/>
      <c r="EK763" s="28"/>
      <c r="EL763" s="28"/>
      <c r="EM763" s="28"/>
      <c r="EN763" s="28"/>
      <c r="EO763" s="28"/>
      <c r="EP763" s="28"/>
      <c r="EQ763" s="28"/>
      <c r="ER763" s="28"/>
      <c r="ES763" s="28"/>
      <c r="ET763" s="28"/>
      <c r="EU763" s="28"/>
      <c r="EV763" s="28"/>
      <c r="EW763" s="28"/>
      <c r="EX763" s="28"/>
      <c r="EY763" s="28"/>
      <c r="EZ763" s="28"/>
      <c r="FA763" s="28"/>
      <c r="FB763" s="1"/>
      <c r="FC763" s="1"/>
      <c r="FD763" s="1"/>
    </row>
    <row r="764" spans="1:160" ht="17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28"/>
      <c r="BF764" s="28"/>
      <c r="BG764" s="28"/>
      <c r="BH764" s="28"/>
      <c r="BI764" s="28"/>
      <c r="BJ764" s="28"/>
      <c r="BK764" s="28"/>
      <c r="BL764" s="28"/>
      <c r="BM764" s="28"/>
      <c r="BN764" s="28"/>
      <c r="BO764" s="28"/>
      <c r="BP764" s="28"/>
      <c r="BQ764" s="28"/>
      <c r="BR764" s="28"/>
      <c r="BS764" s="28"/>
      <c r="BT764" s="28"/>
      <c r="BU764" s="28"/>
      <c r="BV764" s="28"/>
      <c r="BW764" s="28"/>
      <c r="BX764" s="28"/>
      <c r="BY764" s="28"/>
      <c r="BZ764" s="28"/>
      <c r="CA764" s="28"/>
      <c r="CB764" s="28"/>
      <c r="CC764" s="28"/>
      <c r="CD764" s="28"/>
      <c r="CE764" s="28"/>
      <c r="CF764" s="28"/>
      <c r="CG764" s="28"/>
      <c r="CH764" s="28"/>
      <c r="CI764" s="28"/>
      <c r="CJ764" s="28"/>
      <c r="CK764" s="28"/>
      <c r="CL764" s="28"/>
      <c r="CM764" s="28"/>
      <c r="CN764" s="28"/>
      <c r="CO764" s="28"/>
      <c r="CP764" s="28"/>
      <c r="CQ764" s="28"/>
      <c r="CR764" s="28"/>
      <c r="CS764" s="28"/>
      <c r="CT764" s="28"/>
      <c r="CU764" s="28"/>
      <c r="CV764" s="28"/>
      <c r="CW764" s="28"/>
      <c r="CX764" s="28"/>
      <c r="CY764" s="28"/>
      <c r="CZ764" s="28"/>
      <c r="DA764" s="28"/>
      <c r="DB764" s="28"/>
      <c r="DC764" s="28"/>
      <c r="DD764" s="28"/>
      <c r="DE764" s="28"/>
      <c r="DF764" s="28"/>
      <c r="DG764" s="28"/>
      <c r="DH764" s="28"/>
      <c r="DI764" s="28"/>
      <c r="DJ764" s="28"/>
      <c r="DK764" s="28"/>
      <c r="DL764" s="28"/>
      <c r="DM764" s="28"/>
      <c r="DN764" s="28"/>
      <c r="DO764" s="28"/>
      <c r="DP764" s="28"/>
      <c r="DQ764" s="28"/>
      <c r="DR764" s="28"/>
      <c r="DS764" s="28"/>
      <c r="DT764" s="28"/>
      <c r="DU764" s="28"/>
      <c r="DV764" s="28"/>
      <c r="DW764" s="28"/>
      <c r="DX764" s="28"/>
      <c r="DY764" s="28"/>
      <c r="DZ764" s="28"/>
      <c r="EA764" s="28"/>
      <c r="EB764" s="28"/>
      <c r="EC764" s="28"/>
      <c r="ED764" s="28"/>
      <c r="EE764" s="28"/>
      <c r="EF764" s="28"/>
      <c r="EG764" s="28"/>
      <c r="EH764" s="28"/>
      <c r="EI764" s="28"/>
      <c r="EJ764" s="28"/>
      <c r="EK764" s="28"/>
      <c r="EL764" s="28"/>
      <c r="EM764" s="28"/>
      <c r="EN764" s="28"/>
      <c r="EO764" s="28"/>
      <c r="EP764" s="28"/>
      <c r="EQ764" s="28"/>
      <c r="ER764" s="28"/>
      <c r="ES764" s="28"/>
      <c r="ET764" s="28"/>
      <c r="EU764" s="28"/>
      <c r="EV764" s="28"/>
      <c r="EW764" s="28"/>
      <c r="EX764" s="28"/>
      <c r="EY764" s="28"/>
      <c r="EZ764" s="28"/>
      <c r="FA764" s="28"/>
      <c r="FB764" s="1"/>
      <c r="FC764" s="1"/>
      <c r="FD764" s="1"/>
    </row>
    <row r="765" spans="1:160" ht="17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28"/>
      <c r="BF765" s="28"/>
      <c r="BG765" s="28"/>
      <c r="BH765" s="28"/>
      <c r="BI765" s="28"/>
      <c r="BJ765" s="28"/>
      <c r="BK765" s="28"/>
      <c r="BL765" s="28"/>
      <c r="BM765" s="28"/>
      <c r="BN765" s="28"/>
      <c r="BO765" s="28"/>
      <c r="BP765" s="28"/>
      <c r="BQ765" s="28"/>
      <c r="BR765" s="28"/>
      <c r="BS765" s="28"/>
      <c r="BT765" s="28"/>
      <c r="BU765" s="28"/>
      <c r="BV765" s="28"/>
      <c r="BW765" s="28"/>
      <c r="BX765" s="28"/>
      <c r="BY765" s="28"/>
      <c r="BZ765" s="28"/>
      <c r="CA765" s="28"/>
      <c r="CB765" s="28"/>
      <c r="CC765" s="28"/>
      <c r="CD765" s="28"/>
      <c r="CE765" s="28"/>
      <c r="CF765" s="28"/>
      <c r="CG765" s="28"/>
      <c r="CH765" s="28"/>
      <c r="CI765" s="28"/>
      <c r="CJ765" s="28"/>
      <c r="CK765" s="28"/>
      <c r="CL765" s="28"/>
      <c r="CM765" s="28"/>
      <c r="CN765" s="28"/>
      <c r="CO765" s="28"/>
      <c r="CP765" s="28"/>
      <c r="CQ765" s="28"/>
      <c r="CR765" s="28"/>
      <c r="CS765" s="28"/>
      <c r="CT765" s="28"/>
      <c r="CU765" s="28"/>
      <c r="CV765" s="28"/>
      <c r="CW765" s="28"/>
      <c r="CX765" s="28"/>
      <c r="CY765" s="28"/>
      <c r="CZ765" s="28"/>
      <c r="DA765" s="28"/>
      <c r="DB765" s="28"/>
      <c r="DC765" s="28"/>
      <c r="DD765" s="28"/>
      <c r="DE765" s="28"/>
      <c r="DF765" s="28"/>
      <c r="DG765" s="28"/>
      <c r="DH765" s="28"/>
      <c r="DI765" s="28"/>
      <c r="DJ765" s="28"/>
      <c r="DK765" s="28"/>
      <c r="DL765" s="28"/>
      <c r="DM765" s="28"/>
      <c r="DN765" s="28"/>
      <c r="DO765" s="28"/>
      <c r="DP765" s="28"/>
      <c r="DQ765" s="28"/>
      <c r="DR765" s="28"/>
      <c r="DS765" s="28"/>
      <c r="DT765" s="28"/>
      <c r="DU765" s="28"/>
      <c r="DV765" s="28"/>
      <c r="DW765" s="28"/>
      <c r="DX765" s="28"/>
      <c r="DY765" s="28"/>
      <c r="DZ765" s="28"/>
      <c r="EA765" s="28"/>
      <c r="EB765" s="28"/>
      <c r="EC765" s="28"/>
      <c r="ED765" s="28"/>
      <c r="EE765" s="28"/>
      <c r="EF765" s="28"/>
      <c r="EG765" s="28"/>
      <c r="EH765" s="28"/>
      <c r="EI765" s="28"/>
      <c r="EJ765" s="28"/>
      <c r="EK765" s="28"/>
      <c r="EL765" s="28"/>
      <c r="EM765" s="28"/>
      <c r="EN765" s="28"/>
      <c r="EO765" s="28"/>
      <c r="EP765" s="28"/>
      <c r="EQ765" s="28"/>
      <c r="ER765" s="28"/>
      <c r="ES765" s="28"/>
      <c r="ET765" s="28"/>
      <c r="EU765" s="28"/>
      <c r="EV765" s="28"/>
      <c r="EW765" s="28"/>
      <c r="EX765" s="28"/>
      <c r="EY765" s="28"/>
      <c r="EZ765" s="28"/>
      <c r="FA765" s="28"/>
      <c r="FB765" s="1"/>
      <c r="FC765" s="1"/>
      <c r="FD765" s="1"/>
    </row>
    <row r="766" spans="1:160" ht="17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28"/>
      <c r="BF766" s="28"/>
      <c r="BG766" s="28"/>
      <c r="BH766" s="28"/>
      <c r="BI766" s="28"/>
      <c r="BJ766" s="28"/>
      <c r="BK766" s="28"/>
      <c r="BL766" s="28"/>
      <c r="BM766" s="28"/>
      <c r="BN766" s="28"/>
      <c r="BO766" s="28"/>
      <c r="BP766" s="28"/>
      <c r="BQ766" s="28"/>
      <c r="BR766" s="28"/>
      <c r="BS766" s="28"/>
      <c r="BT766" s="28"/>
      <c r="BU766" s="28"/>
      <c r="BV766" s="28"/>
      <c r="BW766" s="28"/>
      <c r="BX766" s="28"/>
      <c r="BY766" s="28"/>
      <c r="BZ766" s="28"/>
      <c r="CA766" s="28"/>
      <c r="CB766" s="28"/>
      <c r="CC766" s="28"/>
      <c r="CD766" s="28"/>
      <c r="CE766" s="28"/>
      <c r="CF766" s="28"/>
      <c r="CG766" s="28"/>
      <c r="CH766" s="28"/>
      <c r="CI766" s="28"/>
      <c r="CJ766" s="28"/>
      <c r="CK766" s="28"/>
      <c r="CL766" s="28"/>
      <c r="CM766" s="28"/>
      <c r="CN766" s="28"/>
      <c r="CO766" s="28"/>
      <c r="CP766" s="28"/>
      <c r="CQ766" s="28"/>
      <c r="CR766" s="28"/>
      <c r="CS766" s="28"/>
      <c r="CT766" s="28"/>
      <c r="CU766" s="28"/>
      <c r="CV766" s="28"/>
      <c r="CW766" s="28"/>
      <c r="CX766" s="28"/>
      <c r="CY766" s="28"/>
      <c r="CZ766" s="28"/>
      <c r="DA766" s="28"/>
      <c r="DB766" s="28"/>
      <c r="DC766" s="28"/>
      <c r="DD766" s="28"/>
      <c r="DE766" s="28"/>
      <c r="DF766" s="28"/>
      <c r="DG766" s="28"/>
      <c r="DH766" s="28"/>
      <c r="DI766" s="28"/>
      <c r="DJ766" s="28"/>
      <c r="DK766" s="28"/>
      <c r="DL766" s="28"/>
      <c r="DM766" s="28"/>
      <c r="DN766" s="28"/>
      <c r="DO766" s="28"/>
      <c r="DP766" s="28"/>
      <c r="DQ766" s="28"/>
      <c r="DR766" s="28"/>
      <c r="DS766" s="28"/>
      <c r="DT766" s="28"/>
      <c r="DU766" s="28"/>
      <c r="DV766" s="28"/>
      <c r="DW766" s="28"/>
      <c r="DX766" s="28"/>
      <c r="DY766" s="28"/>
      <c r="DZ766" s="28"/>
      <c r="EA766" s="28"/>
      <c r="EB766" s="28"/>
      <c r="EC766" s="28"/>
      <c r="ED766" s="28"/>
      <c r="EE766" s="28"/>
      <c r="EF766" s="28"/>
      <c r="EG766" s="28"/>
      <c r="EH766" s="28"/>
      <c r="EI766" s="28"/>
      <c r="EJ766" s="28"/>
      <c r="EK766" s="28"/>
      <c r="EL766" s="28"/>
      <c r="EM766" s="28"/>
      <c r="EN766" s="28"/>
      <c r="EO766" s="28"/>
      <c r="EP766" s="28"/>
      <c r="EQ766" s="28"/>
      <c r="ER766" s="28"/>
      <c r="ES766" s="28"/>
      <c r="ET766" s="28"/>
      <c r="EU766" s="28"/>
      <c r="EV766" s="28"/>
      <c r="EW766" s="28"/>
      <c r="EX766" s="28"/>
      <c r="EY766" s="28"/>
      <c r="EZ766" s="28"/>
      <c r="FA766" s="28"/>
      <c r="FB766" s="1"/>
      <c r="FC766" s="1"/>
      <c r="FD766" s="1"/>
    </row>
    <row r="767" spans="1:160" ht="17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28"/>
      <c r="BF767" s="28"/>
      <c r="BG767" s="28"/>
      <c r="BH767" s="28"/>
      <c r="BI767" s="28"/>
      <c r="BJ767" s="28"/>
      <c r="BK767" s="28"/>
      <c r="BL767" s="28"/>
      <c r="BM767" s="28"/>
      <c r="BN767" s="28"/>
      <c r="BO767" s="28"/>
      <c r="BP767" s="28"/>
      <c r="BQ767" s="28"/>
      <c r="BR767" s="28"/>
      <c r="BS767" s="28"/>
      <c r="BT767" s="28"/>
      <c r="BU767" s="28"/>
      <c r="BV767" s="28"/>
      <c r="BW767" s="28"/>
      <c r="BX767" s="28"/>
      <c r="BY767" s="28"/>
      <c r="BZ767" s="28"/>
      <c r="CA767" s="28"/>
      <c r="CB767" s="28"/>
      <c r="CC767" s="28"/>
      <c r="CD767" s="28"/>
      <c r="CE767" s="28"/>
      <c r="CF767" s="28"/>
      <c r="CG767" s="28"/>
      <c r="CH767" s="28"/>
      <c r="CI767" s="28"/>
      <c r="CJ767" s="28"/>
      <c r="CK767" s="28"/>
      <c r="CL767" s="28"/>
      <c r="CM767" s="28"/>
      <c r="CN767" s="28"/>
      <c r="CO767" s="28"/>
      <c r="CP767" s="28"/>
      <c r="CQ767" s="28"/>
      <c r="CR767" s="28"/>
      <c r="CS767" s="28"/>
      <c r="CT767" s="28"/>
      <c r="CU767" s="28"/>
      <c r="CV767" s="28"/>
      <c r="CW767" s="28"/>
      <c r="CX767" s="28"/>
      <c r="CY767" s="28"/>
      <c r="CZ767" s="28"/>
      <c r="DA767" s="28"/>
      <c r="DB767" s="28"/>
      <c r="DC767" s="28"/>
      <c r="DD767" s="28"/>
      <c r="DE767" s="28"/>
      <c r="DF767" s="28"/>
      <c r="DG767" s="28"/>
      <c r="DH767" s="28"/>
      <c r="DI767" s="28"/>
      <c r="DJ767" s="28"/>
      <c r="DK767" s="28"/>
      <c r="DL767" s="28"/>
      <c r="DM767" s="28"/>
      <c r="DN767" s="28"/>
      <c r="DO767" s="28"/>
      <c r="DP767" s="28"/>
      <c r="DQ767" s="28"/>
      <c r="DR767" s="28"/>
      <c r="DS767" s="28"/>
      <c r="DT767" s="28"/>
      <c r="DU767" s="28"/>
      <c r="DV767" s="28"/>
      <c r="DW767" s="28"/>
      <c r="DX767" s="28"/>
      <c r="DY767" s="28"/>
      <c r="DZ767" s="28"/>
      <c r="EA767" s="28"/>
      <c r="EB767" s="28"/>
      <c r="EC767" s="28"/>
      <c r="ED767" s="28"/>
      <c r="EE767" s="28"/>
      <c r="EF767" s="28"/>
      <c r="EG767" s="28"/>
      <c r="EH767" s="28"/>
      <c r="EI767" s="28"/>
      <c r="EJ767" s="28"/>
      <c r="EK767" s="28"/>
      <c r="EL767" s="28"/>
      <c r="EM767" s="28"/>
      <c r="EN767" s="28"/>
      <c r="EO767" s="28"/>
      <c r="EP767" s="28"/>
      <c r="EQ767" s="28"/>
      <c r="ER767" s="28"/>
      <c r="ES767" s="28"/>
      <c r="ET767" s="28"/>
      <c r="EU767" s="28"/>
      <c r="EV767" s="28"/>
      <c r="EW767" s="28"/>
      <c r="EX767" s="28"/>
      <c r="EY767" s="28"/>
      <c r="EZ767" s="28"/>
      <c r="FA767" s="28"/>
      <c r="FB767" s="1"/>
      <c r="FC767" s="1"/>
      <c r="FD767" s="1"/>
    </row>
    <row r="768" spans="1:160" ht="17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28"/>
      <c r="BF768" s="28"/>
      <c r="BG768" s="28"/>
      <c r="BH768" s="28"/>
      <c r="BI768" s="28"/>
      <c r="BJ768" s="28"/>
      <c r="BK768" s="28"/>
      <c r="BL768" s="28"/>
      <c r="BM768" s="28"/>
      <c r="BN768" s="28"/>
      <c r="BO768" s="28"/>
      <c r="BP768" s="28"/>
      <c r="BQ768" s="28"/>
      <c r="BR768" s="28"/>
      <c r="BS768" s="28"/>
      <c r="BT768" s="28"/>
      <c r="BU768" s="28"/>
      <c r="BV768" s="28"/>
      <c r="BW768" s="28"/>
      <c r="BX768" s="28"/>
      <c r="BY768" s="28"/>
      <c r="BZ768" s="28"/>
      <c r="CA768" s="28"/>
      <c r="CB768" s="28"/>
      <c r="CC768" s="28"/>
      <c r="CD768" s="28"/>
      <c r="CE768" s="28"/>
      <c r="CF768" s="28"/>
      <c r="CG768" s="28"/>
      <c r="CH768" s="28"/>
      <c r="CI768" s="28"/>
      <c r="CJ768" s="28"/>
      <c r="CK768" s="28"/>
      <c r="CL768" s="28"/>
      <c r="CM768" s="28"/>
      <c r="CN768" s="28"/>
      <c r="CO768" s="28"/>
      <c r="CP768" s="28"/>
      <c r="CQ768" s="28"/>
      <c r="CR768" s="28"/>
      <c r="CS768" s="28"/>
      <c r="CT768" s="28"/>
      <c r="CU768" s="28"/>
      <c r="CV768" s="28"/>
      <c r="CW768" s="28"/>
      <c r="CX768" s="28"/>
      <c r="CY768" s="28"/>
      <c r="CZ768" s="28"/>
      <c r="DA768" s="28"/>
      <c r="DB768" s="28"/>
      <c r="DC768" s="28"/>
      <c r="DD768" s="28"/>
      <c r="DE768" s="28"/>
      <c r="DF768" s="28"/>
      <c r="DG768" s="28"/>
      <c r="DH768" s="28"/>
      <c r="DI768" s="28"/>
      <c r="DJ768" s="28"/>
      <c r="DK768" s="28"/>
      <c r="DL768" s="28"/>
      <c r="DM768" s="28"/>
      <c r="DN768" s="28"/>
      <c r="DO768" s="28"/>
      <c r="DP768" s="28"/>
      <c r="DQ768" s="28"/>
      <c r="DR768" s="28"/>
      <c r="DS768" s="28"/>
      <c r="DT768" s="28"/>
      <c r="DU768" s="28"/>
      <c r="DV768" s="28"/>
      <c r="DW768" s="28"/>
      <c r="DX768" s="28"/>
      <c r="DY768" s="28"/>
      <c r="DZ768" s="28"/>
      <c r="EA768" s="28"/>
      <c r="EB768" s="28"/>
      <c r="EC768" s="28"/>
      <c r="ED768" s="28"/>
      <c r="EE768" s="28"/>
      <c r="EF768" s="28"/>
      <c r="EG768" s="28"/>
      <c r="EH768" s="28"/>
      <c r="EI768" s="28"/>
      <c r="EJ768" s="28"/>
      <c r="EK768" s="28"/>
      <c r="EL768" s="28"/>
      <c r="EM768" s="28"/>
      <c r="EN768" s="28"/>
      <c r="EO768" s="28"/>
      <c r="EP768" s="28"/>
      <c r="EQ768" s="28"/>
      <c r="ER768" s="28"/>
      <c r="ES768" s="28"/>
      <c r="ET768" s="28"/>
      <c r="EU768" s="28"/>
      <c r="EV768" s="28"/>
      <c r="EW768" s="28"/>
      <c r="EX768" s="28"/>
      <c r="EY768" s="28"/>
      <c r="EZ768" s="28"/>
      <c r="FA768" s="28"/>
      <c r="FB768" s="1"/>
      <c r="FC768" s="1"/>
      <c r="FD768" s="1"/>
    </row>
    <row r="769" spans="1:160" ht="17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28"/>
      <c r="BF769" s="28"/>
      <c r="BG769" s="28"/>
      <c r="BH769" s="28"/>
      <c r="BI769" s="28"/>
      <c r="BJ769" s="28"/>
      <c r="BK769" s="28"/>
      <c r="BL769" s="28"/>
      <c r="BM769" s="28"/>
      <c r="BN769" s="28"/>
      <c r="BO769" s="28"/>
      <c r="BP769" s="28"/>
      <c r="BQ769" s="28"/>
      <c r="BR769" s="28"/>
      <c r="BS769" s="28"/>
      <c r="BT769" s="28"/>
      <c r="BU769" s="28"/>
      <c r="BV769" s="28"/>
      <c r="BW769" s="28"/>
      <c r="BX769" s="28"/>
      <c r="BY769" s="28"/>
      <c r="BZ769" s="28"/>
      <c r="CA769" s="28"/>
      <c r="CB769" s="28"/>
      <c r="CC769" s="28"/>
      <c r="CD769" s="28"/>
      <c r="CE769" s="28"/>
      <c r="CF769" s="28"/>
      <c r="CG769" s="28"/>
      <c r="CH769" s="28"/>
      <c r="CI769" s="28"/>
      <c r="CJ769" s="28"/>
      <c r="CK769" s="28"/>
      <c r="CL769" s="28"/>
      <c r="CM769" s="28"/>
      <c r="CN769" s="28"/>
      <c r="CO769" s="28"/>
      <c r="CP769" s="28"/>
      <c r="CQ769" s="28"/>
      <c r="CR769" s="28"/>
      <c r="CS769" s="28"/>
      <c r="CT769" s="28"/>
      <c r="CU769" s="28"/>
      <c r="CV769" s="28"/>
      <c r="CW769" s="28"/>
      <c r="CX769" s="28"/>
      <c r="CY769" s="28"/>
      <c r="CZ769" s="28"/>
      <c r="DA769" s="28"/>
      <c r="DB769" s="28"/>
      <c r="DC769" s="28"/>
      <c r="DD769" s="28"/>
      <c r="DE769" s="28"/>
      <c r="DF769" s="28"/>
      <c r="DG769" s="28"/>
      <c r="DH769" s="28"/>
      <c r="DI769" s="28"/>
      <c r="DJ769" s="28"/>
      <c r="DK769" s="28"/>
      <c r="DL769" s="28"/>
      <c r="DM769" s="28"/>
      <c r="DN769" s="28"/>
      <c r="DO769" s="28"/>
      <c r="DP769" s="28"/>
      <c r="DQ769" s="28"/>
      <c r="DR769" s="28"/>
      <c r="DS769" s="28"/>
      <c r="DT769" s="28"/>
      <c r="DU769" s="28"/>
      <c r="DV769" s="28"/>
      <c r="DW769" s="28"/>
      <c r="DX769" s="28"/>
      <c r="DY769" s="28"/>
      <c r="DZ769" s="28"/>
      <c r="EA769" s="28"/>
      <c r="EB769" s="28"/>
      <c r="EC769" s="28"/>
      <c r="ED769" s="28"/>
      <c r="EE769" s="28"/>
      <c r="EF769" s="28"/>
      <c r="EG769" s="28"/>
      <c r="EH769" s="28"/>
      <c r="EI769" s="28"/>
      <c r="EJ769" s="28"/>
      <c r="EK769" s="28"/>
      <c r="EL769" s="28"/>
      <c r="EM769" s="28"/>
      <c r="EN769" s="28"/>
      <c r="EO769" s="28"/>
      <c r="EP769" s="28"/>
      <c r="EQ769" s="28"/>
      <c r="ER769" s="28"/>
      <c r="ES769" s="28"/>
      <c r="ET769" s="28"/>
      <c r="EU769" s="28"/>
      <c r="EV769" s="28"/>
      <c r="EW769" s="28"/>
      <c r="EX769" s="28"/>
      <c r="EY769" s="28"/>
      <c r="EZ769" s="28"/>
      <c r="FA769" s="28"/>
      <c r="FB769" s="1"/>
      <c r="FC769" s="1"/>
      <c r="FD769" s="1"/>
    </row>
    <row r="770" spans="1:160" ht="17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28"/>
      <c r="BF770" s="28"/>
      <c r="BG770" s="28"/>
      <c r="BH770" s="28"/>
      <c r="BI770" s="28"/>
      <c r="BJ770" s="28"/>
      <c r="BK770" s="28"/>
      <c r="BL770" s="28"/>
      <c r="BM770" s="28"/>
      <c r="BN770" s="28"/>
      <c r="BO770" s="28"/>
      <c r="BP770" s="28"/>
      <c r="BQ770" s="28"/>
      <c r="BR770" s="28"/>
      <c r="BS770" s="28"/>
      <c r="BT770" s="28"/>
      <c r="BU770" s="28"/>
      <c r="BV770" s="28"/>
      <c r="BW770" s="28"/>
      <c r="BX770" s="28"/>
      <c r="BY770" s="28"/>
      <c r="BZ770" s="28"/>
      <c r="CA770" s="28"/>
      <c r="CB770" s="28"/>
      <c r="CC770" s="28"/>
      <c r="CD770" s="28"/>
      <c r="CE770" s="28"/>
      <c r="CF770" s="28"/>
      <c r="CG770" s="28"/>
      <c r="CH770" s="28"/>
      <c r="CI770" s="28"/>
      <c r="CJ770" s="28"/>
      <c r="CK770" s="28"/>
      <c r="CL770" s="28"/>
      <c r="CM770" s="28"/>
      <c r="CN770" s="28"/>
      <c r="CO770" s="28"/>
      <c r="CP770" s="28"/>
      <c r="CQ770" s="28"/>
      <c r="CR770" s="28"/>
      <c r="CS770" s="28"/>
      <c r="CT770" s="28"/>
      <c r="CU770" s="28"/>
      <c r="CV770" s="28"/>
      <c r="CW770" s="28"/>
      <c r="CX770" s="28"/>
      <c r="CY770" s="28"/>
      <c r="CZ770" s="28"/>
      <c r="DA770" s="28"/>
      <c r="DB770" s="28"/>
      <c r="DC770" s="28"/>
      <c r="DD770" s="28"/>
      <c r="DE770" s="28"/>
      <c r="DF770" s="28"/>
      <c r="DG770" s="28"/>
      <c r="DH770" s="28"/>
      <c r="DI770" s="28"/>
      <c r="DJ770" s="28"/>
      <c r="DK770" s="28"/>
      <c r="DL770" s="28"/>
      <c r="DM770" s="28"/>
      <c r="DN770" s="28"/>
      <c r="DO770" s="28"/>
      <c r="DP770" s="28"/>
      <c r="DQ770" s="28"/>
      <c r="DR770" s="28"/>
      <c r="DS770" s="28"/>
      <c r="DT770" s="28"/>
      <c r="DU770" s="28"/>
      <c r="DV770" s="28"/>
      <c r="DW770" s="28"/>
      <c r="DX770" s="28"/>
      <c r="DY770" s="28"/>
      <c r="DZ770" s="28"/>
      <c r="EA770" s="28"/>
      <c r="EB770" s="28"/>
      <c r="EC770" s="28"/>
      <c r="ED770" s="28"/>
      <c r="EE770" s="28"/>
      <c r="EF770" s="28"/>
      <c r="EG770" s="28"/>
      <c r="EH770" s="28"/>
      <c r="EI770" s="28"/>
      <c r="EJ770" s="28"/>
      <c r="EK770" s="28"/>
      <c r="EL770" s="28"/>
      <c r="EM770" s="28"/>
      <c r="EN770" s="28"/>
      <c r="EO770" s="28"/>
      <c r="EP770" s="28"/>
      <c r="EQ770" s="28"/>
      <c r="ER770" s="28"/>
      <c r="ES770" s="28"/>
      <c r="ET770" s="28"/>
      <c r="EU770" s="28"/>
      <c r="EV770" s="28"/>
      <c r="EW770" s="28"/>
      <c r="EX770" s="28"/>
      <c r="EY770" s="28"/>
      <c r="EZ770" s="28"/>
      <c r="FA770" s="28"/>
      <c r="FB770" s="1"/>
      <c r="FC770" s="1"/>
      <c r="FD770" s="1"/>
    </row>
    <row r="771" spans="1:160" ht="17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28"/>
      <c r="BF771" s="28"/>
      <c r="BG771" s="28"/>
      <c r="BH771" s="28"/>
      <c r="BI771" s="28"/>
      <c r="BJ771" s="28"/>
      <c r="BK771" s="28"/>
      <c r="BL771" s="28"/>
      <c r="BM771" s="28"/>
      <c r="BN771" s="28"/>
      <c r="BO771" s="28"/>
      <c r="BP771" s="28"/>
      <c r="BQ771" s="28"/>
      <c r="BR771" s="28"/>
      <c r="BS771" s="28"/>
      <c r="BT771" s="28"/>
      <c r="BU771" s="28"/>
      <c r="BV771" s="28"/>
      <c r="BW771" s="28"/>
      <c r="BX771" s="28"/>
      <c r="BY771" s="28"/>
      <c r="BZ771" s="28"/>
      <c r="CA771" s="28"/>
      <c r="CB771" s="28"/>
      <c r="CC771" s="28"/>
      <c r="CD771" s="28"/>
      <c r="CE771" s="28"/>
      <c r="CF771" s="28"/>
      <c r="CG771" s="28"/>
      <c r="CH771" s="28"/>
      <c r="CI771" s="28"/>
      <c r="CJ771" s="28"/>
      <c r="CK771" s="28"/>
      <c r="CL771" s="28"/>
      <c r="CM771" s="28"/>
      <c r="CN771" s="28"/>
      <c r="CO771" s="28"/>
      <c r="CP771" s="28"/>
      <c r="CQ771" s="28"/>
      <c r="CR771" s="28"/>
      <c r="CS771" s="28"/>
      <c r="CT771" s="28"/>
      <c r="CU771" s="28"/>
      <c r="CV771" s="28"/>
      <c r="CW771" s="28"/>
      <c r="CX771" s="28"/>
      <c r="CY771" s="28"/>
      <c r="CZ771" s="28"/>
      <c r="DA771" s="28"/>
      <c r="DB771" s="28"/>
      <c r="DC771" s="28"/>
      <c r="DD771" s="28"/>
      <c r="DE771" s="28"/>
      <c r="DF771" s="28"/>
      <c r="DG771" s="28"/>
      <c r="DH771" s="28"/>
      <c r="DI771" s="28"/>
      <c r="DJ771" s="28"/>
      <c r="DK771" s="28"/>
      <c r="DL771" s="28"/>
      <c r="DM771" s="28"/>
      <c r="DN771" s="28"/>
      <c r="DO771" s="28"/>
      <c r="DP771" s="28"/>
      <c r="DQ771" s="28"/>
      <c r="DR771" s="28"/>
      <c r="DS771" s="28"/>
      <c r="DT771" s="28"/>
      <c r="DU771" s="28"/>
      <c r="DV771" s="28"/>
      <c r="DW771" s="28"/>
      <c r="DX771" s="28"/>
      <c r="DY771" s="28"/>
      <c r="DZ771" s="28"/>
      <c r="EA771" s="28"/>
      <c r="EB771" s="28"/>
      <c r="EC771" s="28"/>
      <c r="ED771" s="28"/>
      <c r="EE771" s="28"/>
      <c r="EF771" s="28"/>
      <c r="EG771" s="28"/>
      <c r="EH771" s="28"/>
      <c r="EI771" s="28"/>
      <c r="EJ771" s="28"/>
      <c r="EK771" s="28"/>
      <c r="EL771" s="28"/>
      <c r="EM771" s="28"/>
      <c r="EN771" s="28"/>
      <c r="EO771" s="28"/>
      <c r="EP771" s="28"/>
      <c r="EQ771" s="28"/>
      <c r="ER771" s="28"/>
      <c r="ES771" s="28"/>
      <c r="ET771" s="28"/>
      <c r="EU771" s="28"/>
      <c r="EV771" s="28"/>
      <c r="EW771" s="28"/>
      <c r="EX771" s="28"/>
      <c r="EY771" s="28"/>
      <c r="EZ771" s="28"/>
      <c r="FA771" s="28"/>
      <c r="FB771" s="1"/>
      <c r="FC771" s="1"/>
      <c r="FD771" s="1"/>
    </row>
    <row r="772" spans="1:160" ht="17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28"/>
      <c r="BF772" s="28"/>
      <c r="BG772" s="28"/>
      <c r="BH772" s="28"/>
      <c r="BI772" s="28"/>
      <c r="BJ772" s="28"/>
      <c r="BK772" s="28"/>
      <c r="BL772" s="28"/>
      <c r="BM772" s="28"/>
      <c r="BN772" s="28"/>
      <c r="BO772" s="28"/>
      <c r="BP772" s="28"/>
      <c r="BQ772" s="28"/>
      <c r="BR772" s="28"/>
      <c r="BS772" s="28"/>
      <c r="BT772" s="28"/>
      <c r="BU772" s="28"/>
      <c r="BV772" s="28"/>
      <c r="BW772" s="28"/>
      <c r="BX772" s="28"/>
      <c r="BY772" s="28"/>
      <c r="BZ772" s="28"/>
      <c r="CA772" s="28"/>
      <c r="CB772" s="28"/>
      <c r="CC772" s="28"/>
      <c r="CD772" s="28"/>
      <c r="CE772" s="28"/>
      <c r="CF772" s="28"/>
      <c r="CG772" s="28"/>
      <c r="CH772" s="28"/>
      <c r="CI772" s="28"/>
      <c r="CJ772" s="28"/>
      <c r="CK772" s="28"/>
      <c r="CL772" s="28"/>
      <c r="CM772" s="28"/>
      <c r="CN772" s="28"/>
      <c r="CO772" s="28"/>
      <c r="CP772" s="28"/>
      <c r="CQ772" s="28"/>
      <c r="CR772" s="28"/>
      <c r="CS772" s="28"/>
      <c r="CT772" s="28"/>
      <c r="CU772" s="28"/>
      <c r="CV772" s="28"/>
      <c r="CW772" s="28"/>
      <c r="CX772" s="28"/>
      <c r="CY772" s="28"/>
      <c r="CZ772" s="28"/>
      <c r="DA772" s="28"/>
      <c r="DB772" s="28"/>
      <c r="DC772" s="28"/>
      <c r="DD772" s="28"/>
      <c r="DE772" s="28"/>
      <c r="DF772" s="28"/>
      <c r="DG772" s="28"/>
      <c r="DH772" s="28"/>
      <c r="DI772" s="28"/>
      <c r="DJ772" s="28"/>
      <c r="DK772" s="28"/>
      <c r="DL772" s="28"/>
      <c r="DM772" s="28"/>
      <c r="DN772" s="28"/>
      <c r="DO772" s="28"/>
      <c r="DP772" s="28"/>
      <c r="DQ772" s="28"/>
      <c r="DR772" s="28"/>
      <c r="DS772" s="28"/>
      <c r="DT772" s="28"/>
      <c r="DU772" s="28"/>
      <c r="DV772" s="28"/>
      <c r="DW772" s="28"/>
      <c r="DX772" s="28"/>
      <c r="DY772" s="28"/>
      <c r="DZ772" s="28"/>
      <c r="EA772" s="28"/>
      <c r="EB772" s="28"/>
      <c r="EC772" s="28"/>
      <c r="ED772" s="28"/>
      <c r="EE772" s="28"/>
      <c r="EF772" s="28"/>
      <c r="EG772" s="28"/>
      <c r="EH772" s="28"/>
      <c r="EI772" s="28"/>
      <c r="EJ772" s="28"/>
      <c r="EK772" s="28"/>
      <c r="EL772" s="28"/>
      <c r="EM772" s="28"/>
      <c r="EN772" s="28"/>
      <c r="EO772" s="28"/>
      <c r="EP772" s="28"/>
      <c r="EQ772" s="28"/>
      <c r="ER772" s="28"/>
      <c r="ES772" s="28"/>
      <c r="ET772" s="28"/>
      <c r="EU772" s="28"/>
      <c r="EV772" s="28"/>
      <c r="EW772" s="28"/>
      <c r="EX772" s="28"/>
      <c r="EY772" s="28"/>
      <c r="EZ772" s="28"/>
      <c r="FA772" s="28"/>
      <c r="FB772" s="1"/>
      <c r="FC772" s="1"/>
      <c r="FD772" s="1"/>
    </row>
    <row r="773" spans="1:160" ht="17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28"/>
      <c r="BF773" s="28"/>
      <c r="BG773" s="28"/>
      <c r="BH773" s="28"/>
      <c r="BI773" s="28"/>
      <c r="BJ773" s="28"/>
      <c r="BK773" s="28"/>
      <c r="BL773" s="28"/>
      <c r="BM773" s="28"/>
      <c r="BN773" s="28"/>
      <c r="BO773" s="28"/>
      <c r="BP773" s="28"/>
      <c r="BQ773" s="28"/>
      <c r="BR773" s="28"/>
      <c r="BS773" s="28"/>
      <c r="BT773" s="28"/>
      <c r="BU773" s="28"/>
      <c r="BV773" s="28"/>
      <c r="BW773" s="28"/>
      <c r="BX773" s="28"/>
      <c r="BY773" s="28"/>
      <c r="BZ773" s="28"/>
      <c r="CA773" s="28"/>
      <c r="CB773" s="28"/>
      <c r="CC773" s="28"/>
      <c r="CD773" s="28"/>
      <c r="CE773" s="28"/>
      <c r="CF773" s="28"/>
      <c r="CG773" s="28"/>
      <c r="CH773" s="28"/>
      <c r="CI773" s="28"/>
      <c r="CJ773" s="28"/>
      <c r="CK773" s="28"/>
      <c r="CL773" s="28"/>
      <c r="CM773" s="28"/>
      <c r="CN773" s="28"/>
      <c r="CO773" s="28"/>
      <c r="CP773" s="28"/>
      <c r="CQ773" s="28"/>
      <c r="CR773" s="28"/>
      <c r="CS773" s="28"/>
      <c r="CT773" s="28"/>
      <c r="CU773" s="28"/>
      <c r="CV773" s="28"/>
      <c r="CW773" s="28"/>
      <c r="CX773" s="28"/>
      <c r="CY773" s="28"/>
      <c r="CZ773" s="28"/>
      <c r="DA773" s="28"/>
      <c r="DB773" s="28"/>
      <c r="DC773" s="28"/>
      <c r="DD773" s="28"/>
      <c r="DE773" s="28"/>
      <c r="DF773" s="28"/>
      <c r="DG773" s="28"/>
      <c r="DH773" s="28"/>
      <c r="DI773" s="28"/>
      <c r="DJ773" s="28"/>
      <c r="DK773" s="28"/>
      <c r="DL773" s="28"/>
      <c r="DM773" s="28"/>
      <c r="DN773" s="28"/>
      <c r="DO773" s="28"/>
      <c r="DP773" s="28"/>
      <c r="DQ773" s="28"/>
      <c r="DR773" s="28"/>
      <c r="DS773" s="28"/>
      <c r="DT773" s="28"/>
      <c r="DU773" s="28"/>
      <c r="DV773" s="28"/>
      <c r="DW773" s="28"/>
      <c r="DX773" s="28"/>
      <c r="DY773" s="28"/>
      <c r="DZ773" s="28"/>
      <c r="EA773" s="28"/>
      <c r="EB773" s="28"/>
      <c r="EC773" s="28"/>
      <c r="ED773" s="28"/>
      <c r="EE773" s="28"/>
      <c r="EF773" s="28"/>
      <c r="EG773" s="28"/>
      <c r="EH773" s="28"/>
      <c r="EI773" s="28"/>
      <c r="EJ773" s="28"/>
      <c r="EK773" s="28"/>
      <c r="EL773" s="28"/>
      <c r="EM773" s="28"/>
      <c r="EN773" s="28"/>
      <c r="EO773" s="28"/>
      <c r="EP773" s="28"/>
      <c r="EQ773" s="28"/>
      <c r="ER773" s="28"/>
      <c r="ES773" s="28"/>
      <c r="ET773" s="28"/>
      <c r="EU773" s="28"/>
      <c r="EV773" s="28"/>
      <c r="EW773" s="28"/>
      <c r="EX773" s="28"/>
      <c r="EY773" s="28"/>
      <c r="EZ773" s="28"/>
      <c r="FA773" s="28"/>
      <c r="FB773" s="1"/>
      <c r="FC773" s="1"/>
      <c r="FD773" s="1"/>
    </row>
    <row r="774" spans="1:160" ht="17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28"/>
      <c r="BF774" s="28"/>
      <c r="BG774" s="28"/>
      <c r="BH774" s="28"/>
      <c r="BI774" s="28"/>
      <c r="BJ774" s="28"/>
      <c r="BK774" s="28"/>
      <c r="BL774" s="28"/>
      <c r="BM774" s="28"/>
      <c r="BN774" s="28"/>
      <c r="BO774" s="28"/>
      <c r="BP774" s="28"/>
      <c r="BQ774" s="28"/>
      <c r="BR774" s="28"/>
      <c r="BS774" s="28"/>
      <c r="BT774" s="28"/>
      <c r="BU774" s="28"/>
      <c r="BV774" s="28"/>
      <c r="BW774" s="28"/>
      <c r="BX774" s="28"/>
      <c r="BY774" s="28"/>
      <c r="BZ774" s="28"/>
      <c r="CA774" s="28"/>
      <c r="CB774" s="28"/>
      <c r="CC774" s="28"/>
      <c r="CD774" s="28"/>
      <c r="CE774" s="28"/>
      <c r="CF774" s="28"/>
      <c r="CG774" s="28"/>
      <c r="CH774" s="28"/>
      <c r="CI774" s="28"/>
      <c r="CJ774" s="28"/>
      <c r="CK774" s="28"/>
      <c r="CL774" s="28"/>
      <c r="CM774" s="28"/>
      <c r="CN774" s="28"/>
      <c r="CO774" s="28"/>
      <c r="CP774" s="28"/>
      <c r="CQ774" s="28"/>
      <c r="CR774" s="28"/>
      <c r="CS774" s="28"/>
      <c r="CT774" s="28"/>
      <c r="CU774" s="28"/>
      <c r="CV774" s="28"/>
      <c r="CW774" s="28"/>
      <c r="CX774" s="28"/>
      <c r="CY774" s="28"/>
      <c r="CZ774" s="28"/>
      <c r="DA774" s="28"/>
      <c r="DB774" s="28"/>
      <c r="DC774" s="28"/>
      <c r="DD774" s="28"/>
      <c r="DE774" s="28"/>
      <c r="DF774" s="28"/>
      <c r="DG774" s="28"/>
      <c r="DH774" s="28"/>
      <c r="DI774" s="28"/>
      <c r="DJ774" s="28"/>
      <c r="DK774" s="28"/>
      <c r="DL774" s="28"/>
      <c r="DM774" s="28"/>
      <c r="DN774" s="28"/>
      <c r="DO774" s="28"/>
      <c r="DP774" s="28"/>
      <c r="DQ774" s="28"/>
      <c r="DR774" s="28"/>
      <c r="DS774" s="28"/>
      <c r="DT774" s="28"/>
      <c r="DU774" s="28"/>
      <c r="DV774" s="28"/>
      <c r="DW774" s="28"/>
      <c r="DX774" s="28"/>
      <c r="DY774" s="28"/>
      <c r="DZ774" s="28"/>
      <c r="EA774" s="28"/>
      <c r="EB774" s="28"/>
      <c r="EC774" s="28"/>
      <c r="ED774" s="28"/>
      <c r="EE774" s="28"/>
      <c r="EF774" s="28"/>
      <c r="EG774" s="28"/>
      <c r="EH774" s="28"/>
      <c r="EI774" s="28"/>
      <c r="EJ774" s="28"/>
      <c r="EK774" s="28"/>
      <c r="EL774" s="28"/>
      <c r="EM774" s="28"/>
      <c r="EN774" s="28"/>
      <c r="EO774" s="28"/>
      <c r="EP774" s="28"/>
      <c r="EQ774" s="28"/>
      <c r="ER774" s="28"/>
      <c r="ES774" s="28"/>
      <c r="ET774" s="28"/>
      <c r="EU774" s="28"/>
      <c r="EV774" s="28"/>
      <c r="EW774" s="28"/>
      <c r="EX774" s="28"/>
      <c r="EY774" s="28"/>
      <c r="EZ774" s="28"/>
      <c r="FA774" s="28"/>
      <c r="FB774" s="1"/>
      <c r="FC774" s="1"/>
      <c r="FD774" s="1"/>
    </row>
    <row r="775" spans="1:160" ht="17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28"/>
      <c r="BF775" s="28"/>
      <c r="BG775" s="28"/>
      <c r="BH775" s="28"/>
      <c r="BI775" s="28"/>
      <c r="BJ775" s="28"/>
      <c r="BK775" s="28"/>
      <c r="BL775" s="28"/>
      <c r="BM775" s="28"/>
      <c r="BN775" s="28"/>
      <c r="BO775" s="28"/>
      <c r="BP775" s="28"/>
      <c r="BQ775" s="28"/>
      <c r="BR775" s="28"/>
      <c r="BS775" s="28"/>
      <c r="BT775" s="28"/>
      <c r="BU775" s="28"/>
      <c r="BV775" s="28"/>
      <c r="BW775" s="28"/>
      <c r="BX775" s="28"/>
      <c r="BY775" s="28"/>
      <c r="BZ775" s="28"/>
      <c r="CA775" s="28"/>
      <c r="CB775" s="28"/>
      <c r="CC775" s="28"/>
      <c r="CD775" s="28"/>
      <c r="CE775" s="28"/>
      <c r="CF775" s="28"/>
      <c r="CG775" s="28"/>
      <c r="CH775" s="28"/>
      <c r="CI775" s="28"/>
      <c r="CJ775" s="28"/>
      <c r="CK775" s="28"/>
      <c r="CL775" s="28"/>
      <c r="CM775" s="28"/>
      <c r="CN775" s="28"/>
      <c r="CO775" s="28"/>
      <c r="CP775" s="28"/>
      <c r="CQ775" s="28"/>
      <c r="CR775" s="28"/>
      <c r="CS775" s="28"/>
      <c r="CT775" s="28"/>
      <c r="CU775" s="28"/>
      <c r="CV775" s="28"/>
      <c r="CW775" s="28"/>
      <c r="CX775" s="28"/>
      <c r="CY775" s="28"/>
      <c r="CZ775" s="28"/>
      <c r="DA775" s="28"/>
      <c r="DB775" s="28"/>
      <c r="DC775" s="28"/>
      <c r="DD775" s="28"/>
      <c r="DE775" s="28"/>
      <c r="DF775" s="28"/>
      <c r="DG775" s="28"/>
      <c r="DH775" s="28"/>
      <c r="DI775" s="28"/>
      <c r="DJ775" s="28"/>
      <c r="DK775" s="28"/>
      <c r="DL775" s="28"/>
      <c r="DM775" s="28"/>
      <c r="DN775" s="28"/>
      <c r="DO775" s="28"/>
      <c r="DP775" s="28"/>
      <c r="DQ775" s="28"/>
      <c r="DR775" s="28"/>
      <c r="DS775" s="28"/>
      <c r="DT775" s="28"/>
      <c r="DU775" s="28"/>
      <c r="DV775" s="28"/>
      <c r="DW775" s="28"/>
      <c r="DX775" s="28"/>
      <c r="DY775" s="28"/>
      <c r="DZ775" s="28"/>
      <c r="EA775" s="28"/>
      <c r="EB775" s="28"/>
      <c r="EC775" s="28"/>
      <c r="ED775" s="28"/>
      <c r="EE775" s="28"/>
      <c r="EF775" s="28"/>
      <c r="EG775" s="28"/>
      <c r="EH775" s="28"/>
      <c r="EI775" s="28"/>
      <c r="EJ775" s="28"/>
      <c r="EK775" s="28"/>
      <c r="EL775" s="28"/>
      <c r="EM775" s="28"/>
      <c r="EN775" s="28"/>
      <c r="EO775" s="28"/>
      <c r="EP775" s="28"/>
      <c r="EQ775" s="28"/>
      <c r="ER775" s="28"/>
      <c r="ES775" s="28"/>
      <c r="ET775" s="28"/>
      <c r="EU775" s="28"/>
      <c r="EV775" s="28"/>
      <c r="EW775" s="28"/>
      <c r="EX775" s="28"/>
      <c r="EY775" s="28"/>
      <c r="EZ775" s="28"/>
      <c r="FA775" s="28"/>
      <c r="FB775" s="1"/>
      <c r="FC775" s="1"/>
      <c r="FD775" s="1"/>
    </row>
    <row r="776" spans="1:160" ht="17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28"/>
      <c r="BF776" s="28"/>
      <c r="BG776" s="28"/>
      <c r="BH776" s="28"/>
      <c r="BI776" s="28"/>
      <c r="BJ776" s="28"/>
      <c r="BK776" s="28"/>
      <c r="BL776" s="28"/>
      <c r="BM776" s="28"/>
      <c r="BN776" s="28"/>
      <c r="BO776" s="28"/>
      <c r="BP776" s="28"/>
      <c r="BQ776" s="28"/>
      <c r="BR776" s="28"/>
      <c r="BS776" s="28"/>
      <c r="BT776" s="28"/>
      <c r="BU776" s="28"/>
      <c r="BV776" s="28"/>
      <c r="BW776" s="28"/>
      <c r="BX776" s="28"/>
      <c r="BY776" s="28"/>
      <c r="BZ776" s="28"/>
      <c r="CA776" s="28"/>
      <c r="CB776" s="28"/>
      <c r="CC776" s="28"/>
      <c r="CD776" s="28"/>
      <c r="CE776" s="28"/>
      <c r="CF776" s="28"/>
      <c r="CG776" s="28"/>
      <c r="CH776" s="28"/>
      <c r="CI776" s="28"/>
      <c r="CJ776" s="28"/>
      <c r="CK776" s="28"/>
      <c r="CL776" s="28"/>
      <c r="CM776" s="28"/>
      <c r="CN776" s="28"/>
      <c r="CO776" s="28"/>
      <c r="CP776" s="28"/>
      <c r="CQ776" s="28"/>
      <c r="CR776" s="28"/>
      <c r="CS776" s="28"/>
      <c r="CT776" s="28"/>
      <c r="CU776" s="28"/>
      <c r="CV776" s="28"/>
      <c r="CW776" s="28"/>
      <c r="CX776" s="28"/>
      <c r="CY776" s="28"/>
      <c r="CZ776" s="28"/>
      <c r="DA776" s="28"/>
      <c r="DB776" s="28"/>
      <c r="DC776" s="28"/>
      <c r="DD776" s="28"/>
      <c r="DE776" s="28"/>
      <c r="DF776" s="28"/>
      <c r="DG776" s="28"/>
      <c r="DH776" s="28"/>
      <c r="DI776" s="28"/>
      <c r="DJ776" s="28"/>
      <c r="DK776" s="28"/>
      <c r="DL776" s="28"/>
      <c r="DM776" s="28"/>
      <c r="DN776" s="28"/>
      <c r="DO776" s="28"/>
      <c r="DP776" s="28"/>
      <c r="DQ776" s="28"/>
      <c r="DR776" s="28"/>
      <c r="DS776" s="28"/>
      <c r="DT776" s="28"/>
      <c r="DU776" s="28"/>
      <c r="DV776" s="28"/>
      <c r="DW776" s="28"/>
      <c r="DX776" s="28"/>
      <c r="DY776" s="28"/>
      <c r="DZ776" s="28"/>
      <c r="EA776" s="28"/>
      <c r="EB776" s="28"/>
      <c r="EC776" s="28"/>
      <c r="ED776" s="28"/>
      <c r="EE776" s="28"/>
      <c r="EF776" s="28"/>
      <c r="EG776" s="28"/>
      <c r="EH776" s="28"/>
      <c r="EI776" s="28"/>
      <c r="EJ776" s="28"/>
      <c r="EK776" s="28"/>
      <c r="EL776" s="28"/>
      <c r="EM776" s="28"/>
      <c r="EN776" s="28"/>
      <c r="EO776" s="28"/>
      <c r="EP776" s="28"/>
      <c r="EQ776" s="28"/>
      <c r="ER776" s="28"/>
      <c r="ES776" s="28"/>
      <c r="ET776" s="28"/>
      <c r="EU776" s="28"/>
      <c r="EV776" s="28"/>
      <c r="EW776" s="28"/>
      <c r="EX776" s="28"/>
      <c r="EY776" s="28"/>
      <c r="EZ776" s="28"/>
      <c r="FA776" s="28"/>
      <c r="FB776" s="1"/>
      <c r="FC776" s="1"/>
      <c r="FD776" s="1"/>
    </row>
    <row r="777" spans="1:160" ht="17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28"/>
      <c r="BF777" s="28"/>
      <c r="BG777" s="28"/>
      <c r="BH777" s="28"/>
      <c r="BI777" s="28"/>
      <c r="BJ777" s="28"/>
      <c r="BK777" s="28"/>
      <c r="BL777" s="28"/>
      <c r="BM777" s="28"/>
      <c r="BN777" s="28"/>
      <c r="BO777" s="28"/>
      <c r="BP777" s="28"/>
      <c r="BQ777" s="28"/>
      <c r="BR777" s="28"/>
      <c r="BS777" s="28"/>
      <c r="BT777" s="28"/>
      <c r="BU777" s="28"/>
      <c r="BV777" s="28"/>
      <c r="BW777" s="28"/>
      <c r="BX777" s="28"/>
      <c r="BY777" s="28"/>
      <c r="BZ777" s="28"/>
      <c r="CA777" s="28"/>
      <c r="CB777" s="28"/>
      <c r="CC777" s="28"/>
      <c r="CD777" s="28"/>
      <c r="CE777" s="28"/>
      <c r="CF777" s="28"/>
      <c r="CG777" s="28"/>
      <c r="CH777" s="28"/>
      <c r="CI777" s="28"/>
      <c r="CJ777" s="28"/>
      <c r="CK777" s="28"/>
      <c r="CL777" s="28"/>
      <c r="CM777" s="28"/>
      <c r="CN777" s="28"/>
      <c r="CO777" s="28"/>
      <c r="CP777" s="28"/>
      <c r="CQ777" s="28"/>
      <c r="CR777" s="28"/>
      <c r="CS777" s="28"/>
      <c r="CT777" s="28"/>
      <c r="CU777" s="28"/>
      <c r="CV777" s="28"/>
      <c r="CW777" s="28"/>
      <c r="CX777" s="28"/>
      <c r="CY777" s="28"/>
      <c r="CZ777" s="28"/>
      <c r="DA777" s="28"/>
      <c r="DB777" s="28"/>
      <c r="DC777" s="28"/>
      <c r="DD777" s="28"/>
      <c r="DE777" s="28"/>
      <c r="DF777" s="28"/>
      <c r="DG777" s="28"/>
      <c r="DH777" s="28"/>
      <c r="DI777" s="28"/>
      <c r="DJ777" s="28"/>
      <c r="DK777" s="28"/>
      <c r="DL777" s="28"/>
      <c r="DM777" s="28"/>
      <c r="DN777" s="28"/>
      <c r="DO777" s="28"/>
      <c r="DP777" s="28"/>
      <c r="DQ777" s="28"/>
      <c r="DR777" s="28"/>
      <c r="DS777" s="28"/>
      <c r="DT777" s="28"/>
      <c r="DU777" s="28"/>
      <c r="DV777" s="28"/>
      <c r="DW777" s="28"/>
      <c r="DX777" s="28"/>
      <c r="DY777" s="28"/>
      <c r="DZ777" s="28"/>
      <c r="EA777" s="28"/>
      <c r="EB777" s="28"/>
      <c r="EC777" s="28"/>
      <c r="ED777" s="28"/>
      <c r="EE777" s="28"/>
      <c r="EF777" s="28"/>
      <c r="EG777" s="28"/>
      <c r="EH777" s="28"/>
      <c r="EI777" s="28"/>
      <c r="EJ777" s="28"/>
      <c r="EK777" s="28"/>
      <c r="EL777" s="28"/>
      <c r="EM777" s="28"/>
      <c r="EN777" s="28"/>
      <c r="EO777" s="28"/>
      <c r="EP777" s="28"/>
      <c r="EQ777" s="28"/>
      <c r="ER777" s="28"/>
      <c r="ES777" s="28"/>
      <c r="ET777" s="28"/>
      <c r="EU777" s="28"/>
      <c r="EV777" s="28"/>
      <c r="EW777" s="28"/>
      <c r="EX777" s="28"/>
      <c r="EY777" s="28"/>
      <c r="EZ777" s="28"/>
      <c r="FA777" s="28"/>
      <c r="FB777" s="1"/>
      <c r="FC777" s="1"/>
      <c r="FD777" s="1"/>
    </row>
    <row r="778" spans="1:160" ht="17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28"/>
      <c r="BF778" s="28"/>
      <c r="BG778" s="28"/>
      <c r="BH778" s="28"/>
      <c r="BI778" s="28"/>
      <c r="BJ778" s="28"/>
      <c r="BK778" s="28"/>
      <c r="BL778" s="28"/>
      <c r="BM778" s="28"/>
      <c r="BN778" s="28"/>
      <c r="BO778" s="28"/>
      <c r="BP778" s="28"/>
      <c r="BQ778" s="28"/>
      <c r="BR778" s="28"/>
      <c r="BS778" s="28"/>
      <c r="BT778" s="28"/>
      <c r="BU778" s="28"/>
      <c r="BV778" s="28"/>
      <c r="BW778" s="28"/>
      <c r="BX778" s="28"/>
      <c r="BY778" s="28"/>
      <c r="BZ778" s="28"/>
      <c r="CA778" s="28"/>
      <c r="CB778" s="28"/>
      <c r="CC778" s="28"/>
      <c r="CD778" s="28"/>
      <c r="CE778" s="28"/>
      <c r="CF778" s="28"/>
      <c r="CG778" s="28"/>
      <c r="CH778" s="28"/>
      <c r="CI778" s="28"/>
      <c r="CJ778" s="28"/>
      <c r="CK778" s="28"/>
      <c r="CL778" s="28"/>
      <c r="CM778" s="28"/>
      <c r="CN778" s="28"/>
      <c r="CO778" s="28"/>
      <c r="CP778" s="28"/>
      <c r="CQ778" s="28"/>
      <c r="CR778" s="28"/>
      <c r="CS778" s="28"/>
      <c r="CT778" s="28"/>
      <c r="CU778" s="28"/>
      <c r="CV778" s="28"/>
      <c r="CW778" s="28"/>
      <c r="CX778" s="28"/>
      <c r="CY778" s="28"/>
      <c r="CZ778" s="28"/>
      <c r="DA778" s="28"/>
      <c r="DB778" s="28"/>
      <c r="DC778" s="28"/>
      <c r="DD778" s="28"/>
      <c r="DE778" s="28"/>
      <c r="DF778" s="28"/>
      <c r="DG778" s="28"/>
      <c r="DH778" s="28"/>
      <c r="DI778" s="28"/>
      <c r="DJ778" s="28"/>
      <c r="DK778" s="28"/>
      <c r="DL778" s="28"/>
      <c r="DM778" s="28"/>
      <c r="DN778" s="28"/>
      <c r="DO778" s="28"/>
      <c r="DP778" s="28"/>
      <c r="DQ778" s="28"/>
      <c r="DR778" s="28"/>
      <c r="DS778" s="28"/>
      <c r="DT778" s="28"/>
      <c r="DU778" s="28"/>
      <c r="DV778" s="28"/>
      <c r="DW778" s="28"/>
      <c r="DX778" s="28"/>
      <c r="DY778" s="28"/>
      <c r="DZ778" s="28"/>
      <c r="EA778" s="28"/>
      <c r="EB778" s="28"/>
      <c r="EC778" s="28"/>
      <c r="ED778" s="28"/>
      <c r="EE778" s="28"/>
      <c r="EF778" s="28"/>
      <c r="EG778" s="28"/>
      <c r="EH778" s="28"/>
      <c r="EI778" s="28"/>
      <c r="EJ778" s="28"/>
      <c r="EK778" s="28"/>
      <c r="EL778" s="28"/>
      <c r="EM778" s="28"/>
      <c r="EN778" s="28"/>
      <c r="EO778" s="28"/>
      <c r="EP778" s="28"/>
      <c r="EQ778" s="28"/>
      <c r="ER778" s="28"/>
      <c r="ES778" s="28"/>
      <c r="ET778" s="28"/>
      <c r="EU778" s="28"/>
      <c r="EV778" s="28"/>
      <c r="EW778" s="28"/>
      <c r="EX778" s="28"/>
      <c r="EY778" s="28"/>
      <c r="EZ778" s="28"/>
      <c r="FA778" s="28"/>
      <c r="FB778" s="1"/>
      <c r="FC778" s="1"/>
      <c r="FD778" s="1"/>
    </row>
    <row r="779" spans="1:160" ht="17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28"/>
      <c r="BF779" s="28"/>
      <c r="BG779" s="28"/>
      <c r="BH779" s="28"/>
      <c r="BI779" s="28"/>
      <c r="BJ779" s="28"/>
      <c r="BK779" s="28"/>
      <c r="BL779" s="28"/>
      <c r="BM779" s="28"/>
      <c r="BN779" s="28"/>
      <c r="BO779" s="28"/>
      <c r="BP779" s="28"/>
      <c r="BQ779" s="28"/>
      <c r="BR779" s="28"/>
      <c r="BS779" s="28"/>
      <c r="BT779" s="28"/>
      <c r="BU779" s="28"/>
      <c r="BV779" s="28"/>
      <c r="BW779" s="28"/>
      <c r="BX779" s="28"/>
      <c r="BY779" s="28"/>
      <c r="BZ779" s="28"/>
      <c r="CA779" s="28"/>
      <c r="CB779" s="28"/>
      <c r="CC779" s="28"/>
      <c r="CD779" s="28"/>
      <c r="CE779" s="28"/>
      <c r="CF779" s="28"/>
      <c r="CG779" s="28"/>
      <c r="CH779" s="28"/>
      <c r="CI779" s="28"/>
      <c r="CJ779" s="28"/>
      <c r="CK779" s="28"/>
      <c r="CL779" s="28"/>
      <c r="CM779" s="28"/>
      <c r="CN779" s="28"/>
      <c r="CO779" s="28"/>
      <c r="CP779" s="28"/>
      <c r="CQ779" s="28"/>
      <c r="CR779" s="28"/>
      <c r="CS779" s="28"/>
      <c r="CT779" s="28"/>
      <c r="CU779" s="28"/>
      <c r="CV779" s="28"/>
      <c r="CW779" s="28"/>
      <c r="CX779" s="28"/>
      <c r="CY779" s="28"/>
      <c r="CZ779" s="28"/>
      <c r="DA779" s="28"/>
      <c r="DB779" s="28"/>
      <c r="DC779" s="28"/>
      <c r="DD779" s="28"/>
      <c r="DE779" s="28"/>
      <c r="DF779" s="28"/>
      <c r="DG779" s="28"/>
      <c r="DH779" s="28"/>
      <c r="DI779" s="28"/>
      <c r="DJ779" s="28"/>
      <c r="DK779" s="28"/>
      <c r="DL779" s="28"/>
      <c r="DM779" s="28"/>
      <c r="DN779" s="28"/>
      <c r="DO779" s="28"/>
      <c r="DP779" s="28"/>
      <c r="DQ779" s="28"/>
      <c r="DR779" s="28"/>
      <c r="DS779" s="28"/>
      <c r="DT779" s="28"/>
      <c r="DU779" s="28"/>
      <c r="DV779" s="28"/>
      <c r="DW779" s="28"/>
      <c r="DX779" s="28"/>
      <c r="DY779" s="28"/>
      <c r="DZ779" s="28"/>
      <c r="EA779" s="28"/>
      <c r="EB779" s="28"/>
      <c r="EC779" s="28"/>
      <c r="ED779" s="28"/>
      <c r="EE779" s="28"/>
      <c r="EF779" s="28"/>
      <c r="EG779" s="28"/>
      <c r="EH779" s="28"/>
      <c r="EI779" s="28"/>
      <c r="EJ779" s="28"/>
      <c r="EK779" s="28"/>
      <c r="EL779" s="28"/>
      <c r="EM779" s="28"/>
      <c r="EN779" s="28"/>
      <c r="EO779" s="28"/>
      <c r="EP779" s="28"/>
      <c r="EQ779" s="28"/>
      <c r="ER779" s="28"/>
      <c r="ES779" s="28"/>
      <c r="ET779" s="28"/>
      <c r="EU779" s="28"/>
      <c r="EV779" s="28"/>
      <c r="EW779" s="28"/>
      <c r="EX779" s="28"/>
      <c r="EY779" s="28"/>
      <c r="EZ779" s="28"/>
      <c r="FA779" s="28"/>
      <c r="FB779" s="1"/>
      <c r="FC779" s="1"/>
      <c r="FD779" s="1"/>
    </row>
    <row r="780" spans="1:160" ht="17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28"/>
      <c r="BF780" s="28"/>
      <c r="BG780" s="28"/>
      <c r="BH780" s="28"/>
      <c r="BI780" s="28"/>
      <c r="BJ780" s="28"/>
      <c r="BK780" s="28"/>
      <c r="BL780" s="28"/>
      <c r="BM780" s="28"/>
      <c r="BN780" s="28"/>
      <c r="BO780" s="28"/>
      <c r="BP780" s="28"/>
      <c r="BQ780" s="28"/>
      <c r="BR780" s="28"/>
      <c r="BS780" s="28"/>
      <c r="BT780" s="28"/>
      <c r="BU780" s="28"/>
      <c r="BV780" s="28"/>
      <c r="BW780" s="28"/>
      <c r="BX780" s="28"/>
      <c r="BY780" s="28"/>
      <c r="BZ780" s="28"/>
      <c r="CA780" s="28"/>
      <c r="CB780" s="28"/>
      <c r="CC780" s="28"/>
      <c r="CD780" s="28"/>
      <c r="CE780" s="28"/>
      <c r="CF780" s="28"/>
      <c r="CG780" s="28"/>
      <c r="CH780" s="28"/>
      <c r="CI780" s="28"/>
      <c r="CJ780" s="28"/>
      <c r="CK780" s="28"/>
      <c r="CL780" s="28"/>
      <c r="CM780" s="28"/>
      <c r="CN780" s="28"/>
      <c r="CO780" s="28"/>
      <c r="CP780" s="28"/>
      <c r="CQ780" s="28"/>
      <c r="CR780" s="28"/>
      <c r="CS780" s="28"/>
      <c r="CT780" s="28"/>
      <c r="CU780" s="28"/>
      <c r="CV780" s="28"/>
      <c r="CW780" s="28"/>
      <c r="CX780" s="28"/>
      <c r="CY780" s="28"/>
      <c r="CZ780" s="28"/>
      <c r="DA780" s="28"/>
      <c r="DB780" s="28"/>
      <c r="DC780" s="28"/>
      <c r="DD780" s="28"/>
      <c r="DE780" s="28"/>
      <c r="DF780" s="28"/>
      <c r="DG780" s="28"/>
      <c r="DH780" s="28"/>
      <c r="DI780" s="28"/>
      <c r="DJ780" s="28"/>
      <c r="DK780" s="28"/>
      <c r="DL780" s="28"/>
      <c r="DM780" s="28"/>
      <c r="DN780" s="28"/>
      <c r="DO780" s="28"/>
      <c r="DP780" s="28"/>
      <c r="DQ780" s="28"/>
      <c r="DR780" s="28"/>
      <c r="DS780" s="28"/>
      <c r="DT780" s="28"/>
      <c r="DU780" s="28"/>
      <c r="DV780" s="28"/>
      <c r="DW780" s="28"/>
      <c r="DX780" s="28"/>
      <c r="DY780" s="28"/>
      <c r="DZ780" s="28"/>
      <c r="EA780" s="28"/>
      <c r="EB780" s="28"/>
      <c r="EC780" s="28"/>
      <c r="ED780" s="28"/>
      <c r="EE780" s="28"/>
      <c r="EF780" s="28"/>
      <c r="EG780" s="28"/>
      <c r="EH780" s="28"/>
      <c r="EI780" s="28"/>
      <c r="EJ780" s="28"/>
      <c r="EK780" s="28"/>
      <c r="EL780" s="28"/>
      <c r="EM780" s="28"/>
      <c r="EN780" s="28"/>
      <c r="EO780" s="28"/>
      <c r="EP780" s="28"/>
      <c r="EQ780" s="28"/>
      <c r="ER780" s="28"/>
      <c r="ES780" s="28"/>
      <c r="ET780" s="28"/>
      <c r="EU780" s="28"/>
      <c r="EV780" s="28"/>
      <c r="EW780" s="28"/>
      <c r="EX780" s="28"/>
      <c r="EY780" s="28"/>
      <c r="EZ780" s="28"/>
      <c r="FA780" s="28"/>
      <c r="FB780" s="1"/>
      <c r="FC780" s="1"/>
      <c r="FD780" s="1"/>
    </row>
    <row r="781" spans="1:160" ht="17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28"/>
      <c r="BF781" s="28"/>
      <c r="BG781" s="28"/>
      <c r="BH781" s="28"/>
      <c r="BI781" s="28"/>
      <c r="BJ781" s="28"/>
      <c r="BK781" s="28"/>
      <c r="BL781" s="28"/>
      <c r="BM781" s="28"/>
      <c r="BN781" s="28"/>
      <c r="BO781" s="28"/>
      <c r="BP781" s="28"/>
      <c r="BQ781" s="28"/>
      <c r="BR781" s="28"/>
      <c r="BS781" s="28"/>
      <c r="BT781" s="28"/>
      <c r="BU781" s="28"/>
      <c r="BV781" s="28"/>
      <c r="BW781" s="28"/>
      <c r="BX781" s="28"/>
      <c r="BY781" s="28"/>
      <c r="BZ781" s="28"/>
      <c r="CA781" s="28"/>
      <c r="CB781" s="28"/>
      <c r="CC781" s="28"/>
      <c r="CD781" s="28"/>
      <c r="CE781" s="28"/>
      <c r="CF781" s="28"/>
      <c r="CG781" s="28"/>
      <c r="CH781" s="28"/>
      <c r="CI781" s="28"/>
      <c r="CJ781" s="28"/>
      <c r="CK781" s="28"/>
      <c r="CL781" s="28"/>
      <c r="CM781" s="28"/>
      <c r="CN781" s="28"/>
      <c r="CO781" s="28"/>
      <c r="CP781" s="28"/>
      <c r="CQ781" s="28"/>
      <c r="CR781" s="28"/>
      <c r="CS781" s="28"/>
      <c r="CT781" s="28"/>
      <c r="CU781" s="28"/>
      <c r="CV781" s="28"/>
      <c r="CW781" s="28"/>
      <c r="CX781" s="28"/>
      <c r="CY781" s="28"/>
      <c r="CZ781" s="28"/>
      <c r="DA781" s="28"/>
      <c r="DB781" s="28"/>
      <c r="DC781" s="28"/>
      <c r="DD781" s="28"/>
      <c r="DE781" s="28"/>
      <c r="DF781" s="28"/>
      <c r="DG781" s="28"/>
      <c r="DH781" s="28"/>
      <c r="DI781" s="28"/>
      <c r="DJ781" s="28"/>
      <c r="DK781" s="28"/>
      <c r="DL781" s="28"/>
      <c r="DM781" s="28"/>
      <c r="DN781" s="28"/>
      <c r="DO781" s="28"/>
      <c r="DP781" s="28"/>
      <c r="DQ781" s="28"/>
      <c r="DR781" s="28"/>
      <c r="DS781" s="28"/>
      <c r="DT781" s="28"/>
      <c r="DU781" s="28"/>
      <c r="DV781" s="28"/>
      <c r="DW781" s="28"/>
      <c r="DX781" s="28"/>
      <c r="DY781" s="28"/>
      <c r="DZ781" s="28"/>
      <c r="EA781" s="28"/>
      <c r="EB781" s="28"/>
      <c r="EC781" s="28"/>
      <c r="ED781" s="28"/>
      <c r="EE781" s="28"/>
      <c r="EF781" s="28"/>
      <c r="EG781" s="28"/>
      <c r="EH781" s="28"/>
      <c r="EI781" s="28"/>
      <c r="EJ781" s="28"/>
      <c r="EK781" s="28"/>
      <c r="EL781" s="28"/>
      <c r="EM781" s="28"/>
      <c r="EN781" s="28"/>
      <c r="EO781" s="28"/>
      <c r="EP781" s="28"/>
      <c r="EQ781" s="28"/>
      <c r="ER781" s="28"/>
      <c r="ES781" s="28"/>
      <c r="ET781" s="28"/>
      <c r="EU781" s="28"/>
      <c r="EV781" s="28"/>
      <c r="EW781" s="28"/>
      <c r="EX781" s="28"/>
      <c r="EY781" s="28"/>
      <c r="EZ781" s="28"/>
      <c r="FA781" s="28"/>
      <c r="FB781" s="1"/>
      <c r="FC781" s="1"/>
      <c r="FD781" s="1"/>
    </row>
    <row r="782" spans="1:160" ht="17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28"/>
      <c r="BF782" s="28"/>
      <c r="BG782" s="28"/>
      <c r="BH782" s="28"/>
      <c r="BI782" s="28"/>
      <c r="BJ782" s="28"/>
      <c r="BK782" s="28"/>
      <c r="BL782" s="28"/>
      <c r="BM782" s="28"/>
      <c r="BN782" s="28"/>
      <c r="BO782" s="28"/>
      <c r="BP782" s="28"/>
      <c r="BQ782" s="28"/>
      <c r="BR782" s="28"/>
      <c r="BS782" s="28"/>
      <c r="BT782" s="28"/>
      <c r="BU782" s="28"/>
      <c r="BV782" s="28"/>
      <c r="BW782" s="28"/>
      <c r="BX782" s="28"/>
      <c r="BY782" s="28"/>
      <c r="BZ782" s="28"/>
      <c r="CA782" s="28"/>
      <c r="CB782" s="28"/>
      <c r="CC782" s="28"/>
      <c r="CD782" s="28"/>
      <c r="CE782" s="28"/>
      <c r="CF782" s="28"/>
      <c r="CG782" s="28"/>
      <c r="CH782" s="28"/>
      <c r="CI782" s="28"/>
      <c r="CJ782" s="28"/>
      <c r="CK782" s="28"/>
      <c r="CL782" s="28"/>
      <c r="CM782" s="28"/>
      <c r="CN782" s="28"/>
      <c r="CO782" s="28"/>
      <c r="CP782" s="28"/>
      <c r="CQ782" s="28"/>
      <c r="CR782" s="28"/>
      <c r="CS782" s="28"/>
      <c r="CT782" s="28"/>
      <c r="CU782" s="28"/>
      <c r="CV782" s="28"/>
      <c r="CW782" s="28"/>
      <c r="CX782" s="28"/>
      <c r="CY782" s="28"/>
      <c r="CZ782" s="28"/>
      <c r="DA782" s="28"/>
      <c r="DB782" s="28"/>
      <c r="DC782" s="28"/>
      <c r="DD782" s="28"/>
      <c r="DE782" s="28"/>
      <c r="DF782" s="28"/>
      <c r="DG782" s="28"/>
      <c r="DH782" s="28"/>
      <c r="DI782" s="28"/>
      <c r="DJ782" s="28"/>
      <c r="DK782" s="28"/>
      <c r="DL782" s="28"/>
      <c r="DM782" s="28"/>
      <c r="DN782" s="28"/>
      <c r="DO782" s="28"/>
      <c r="DP782" s="28"/>
      <c r="DQ782" s="28"/>
      <c r="DR782" s="28"/>
      <c r="DS782" s="28"/>
      <c r="DT782" s="28"/>
      <c r="DU782" s="28"/>
      <c r="DV782" s="28"/>
      <c r="DW782" s="28"/>
      <c r="DX782" s="28"/>
      <c r="DY782" s="28"/>
      <c r="DZ782" s="28"/>
      <c r="EA782" s="28"/>
      <c r="EB782" s="28"/>
      <c r="EC782" s="28"/>
      <c r="ED782" s="28"/>
      <c r="EE782" s="28"/>
      <c r="EF782" s="28"/>
      <c r="EG782" s="28"/>
      <c r="EH782" s="28"/>
      <c r="EI782" s="28"/>
      <c r="EJ782" s="28"/>
      <c r="EK782" s="28"/>
      <c r="EL782" s="28"/>
      <c r="EM782" s="28"/>
      <c r="EN782" s="28"/>
      <c r="EO782" s="28"/>
      <c r="EP782" s="28"/>
      <c r="EQ782" s="28"/>
      <c r="ER782" s="28"/>
      <c r="ES782" s="28"/>
      <c r="ET782" s="28"/>
      <c r="EU782" s="28"/>
      <c r="EV782" s="28"/>
      <c r="EW782" s="28"/>
      <c r="EX782" s="28"/>
      <c r="EY782" s="28"/>
      <c r="EZ782" s="28"/>
      <c r="FA782" s="28"/>
      <c r="FB782" s="1"/>
      <c r="FC782" s="1"/>
      <c r="FD782" s="1"/>
    </row>
    <row r="783" spans="1:160" ht="17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28"/>
      <c r="BF783" s="28"/>
      <c r="BG783" s="28"/>
      <c r="BH783" s="28"/>
      <c r="BI783" s="28"/>
      <c r="BJ783" s="28"/>
      <c r="BK783" s="28"/>
      <c r="BL783" s="28"/>
      <c r="BM783" s="28"/>
      <c r="BN783" s="28"/>
      <c r="BO783" s="28"/>
      <c r="BP783" s="28"/>
      <c r="BQ783" s="28"/>
      <c r="BR783" s="28"/>
      <c r="BS783" s="28"/>
      <c r="BT783" s="28"/>
      <c r="BU783" s="28"/>
      <c r="BV783" s="28"/>
      <c r="BW783" s="28"/>
      <c r="BX783" s="28"/>
      <c r="BY783" s="28"/>
      <c r="BZ783" s="28"/>
      <c r="CA783" s="28"/>
      <c r="CB783" s="28"/>
      <c r="CC783" s="28"/>
      <c r="CD783" s="28"/>
      <c r="CE783" s="28"/>
      <c r="CF783" s="28"/>
      <c r="CG783" s="28"/>
      <c r="CH783" s="28"/>
      <c r="CI783" s="28"/>
      <c r="CJ783" s="28"/>
      <c r="CK783" s="28"/>
      <c r="CL783" s="28"/>
      <c r="CM783" s="28"/>
      <c r="CN783" s="28"/>
      <c r="CO783" s="28"/>
      <c r="CP783" s="28"/>
      <c r="CQ783" s="28"/>
      <c r="CR783" s="28"/>
      <c r="CS783" s="28"/>
      <c r="CT783" s="28"/>
      <c r="CU783" s="28"/>
      <c r="CV783" s="28"/>
      <c r="CW783" s="28"/>
      <c r="CX783" s="28"/>
      <c r="CY783" s="28"/>
      <c r="CZ783" s="28"/>
      <c r="DA783" s="28"/>
      <c r="DB783" s="28"/>
      <c r="DC783" s="28"/>
      <c r="DD783" s="28"/>
      <c r="DE783" s="28"/>
      <c r="DF783" s="28"/>
      <c r="DG783" s="28"/>
      <c r="DH783" s="28"/>
      <c r="DI783" s="28"/>
      <c r="DJ783" s="28"/>
      <c r="DK783" s="28"/>
      <c r="DL783" s="28"/>
      <c r="DM783" s="28"/>
      <c r="DN783" s="28"/>
      <c r="DO783" s="28"/>
      <c r="DP783" s="28"/>
      <c r="DQ783" s="28"/>
      <c r="DR783" s="28"/>
      <c r="DS783" s="28"/>
      <c r="DT783" s="28"/>
      <c r="DU783" s="28"/>
      <c r="DV783" s="28"/>
      <c r="DW783" s="28"/>
      <c r="DX783" s="28"/>
      <c r="DY783" s="28"/>
      <c r="DZ783" s="28"/>
      <c r="EA783" s="28"/>
      <c r="EB783" s="28"/>
      <c r="EC783" s="28"/>
      <c r="ED783" s="28"/>
      <c r="EE783" s="28"/>
      <c r="EF783" s="28"/>
      <c r="EG783" s="28"/>
      <c r="EH783" s="28"/>
      <c r="EI783" s="28"/>
      <c r="EJ783" s="28"/>
      <c r="EK783" s="28"/>
      <c r="EL783" s="28"/>
      <c r="EM783" s="28"/>
      <c r="EN783" s="28"/>
      <c r="EO783" s="28"/>
      <c r="EP783" s="28"/>
      <c r="EQ783" s="28"/>
      <c r="ER783" s="28"/>
      <c r="ES783" s="28"/>
      <c r="ET783" s="28"/>
      <c r="EU783" s="28"/>
      <c r="EV783" s="28"/>
      <c r="EW783" s="28"/>
      <c r="EX783" s="28"/>
      <c r="EY783" s="28"/>
      <c r="EZ783" s="28"/>
      <c r="FA783" s="28"/>
      <c r="FB783" s="1"/>
      <c r="FC783" s="1"/>
      <c r="FD783" s="1"/>
    </row>
    <row r="784" spans="1:160" ht="17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28"/>
      <c r="BF784" s="28"/>
      <c r="BG784" s="28"/>
      <c r="BH784" s="28"/>
      <c r="BI784" s="28"/>
      <c r="BJ784" s="28"/>
      <c r="BK784" s="28"/>
      <c r="BL784" s="28"/>
      <c r="BM784" s="28"/>
      <c r="BN784" s="28"/>
      <c r="BO784" s="28"/>
      <c r="BP784" s="28"/>
      <c r="BQ784" s="28"/>
      <c r="BR784" s="28"/>
      <c r="BS784" s="28"/>
      <c r="BT784" s="28"/>
      <c r="BU784" s="28"/>
      <c r="BV784" s="28"/>
      <c r="BW784" s="28"/>
      <c r="BX784" s="28"/>
      <c r="BY784" s="28"/>
      <c r="BZ784" s="28"/>
      <c r="CA784" s="28"/>
      <c r="CB784" s="28"/>
      <c r="CC784" s="28"/>
      <c r="CD784" s="28"/>
      <c r="CE784" s="28"/>
      <c r="CF784" s="28"/>
      <c r="CG784" s="28"/>
      <c r="CH784" s="28"/>
      <c r="CI784" s="28"/>
      <c r="CJ784" s="28"/>
      <c r="CK784" s="28"/>
      <c r="CL784" s="28"/>
      <c r="CM784" s="28"/>
      <c r="CN784" s="28"/>
      <c r="CO784" s="28"/>
      <c r="CP784" s="28"/>
      <c r="CQ784" s="28"/>
      <c r="CR784" s="28"/>
      <c r="CS784" s="28"/>
      <c r="CT784" s="28"/>
      <c r="CU784" s="28"/>
      <c r="CV784" s="28"/>
      <c r="CW784" s="28"/>
      <c r="CX784" s="28"/>
      <c r="CY784" s="28"/>
      <c r="CZ784" s="28"/>
      <c r="DA784" s="28"/>
      <c r="DB784" s="28"/>
      <c r="DC784" s="28"/>
      <c r="DD784" s="28"/>
      <c r="DE784" s="28"/>
      <c r="DF784" s="28"/>
      <c r="DG784" s="28"/>
      <c r="DH784" s="28"/>
      <c r="DI784" s="28"/>
      <c r="DJ784" s="28"/>
      <c r="DK784" s="28"/>
      <c r="DL784" s="28"/>
      <c r="DM784" s="28"/>
      <c r="DN784" s="28"/>
      <c r="DO784" s="28"/>
      <c r="DP784" s="28"/>
      <c r="DQ784" s="28"/>
      <c r="DR784" s="28"/>
      <c r="DS784" s="28"/>
      <c r="DT784" s="28"/>
      <c r="DU784" s="28"/>
      <c r="DV784" s="28"/>
      <c r="DW784" s="28"/>
      <c r="DX784" s="28"/>
      <c r="DY784" s="28"/>
      <c r="DZ784" s="28"/>
      <c r="EA784" s="28"/>
      <c r="EB784" s="28"/>
      <c r="EC784" s="28"/>
      <c r="ED784" s="28"/>
      <c r="EE784" s="28"/>
      <c r="EF784" s="28"/>
      <c r="EG784" s="28"/>
      <c r="EH784" s="28"/>
      <c r="EI784" s="28"/>
      <c r="EJ784" s="28"/>
      <c r="EK784" s="28"/>
      <c r="EL784" s="28"/>
      <c r="EM784" s="28"/>
      <c r="EN784" s="28"/>
      <c r="EO784" s="28"/>
      <c r="EP784" s="28"/>
      <c r="EQ784" s="28"/>
      <c r="ER784" s="28"/>
      <c r="ES784" s="28"/>
      <c r="ET784" s="28"/>
      <c r="EU784" s="28"/>
      <c r="EV784" s="28"/>
      <c r="EW784" s="28"/>
      <c r="EX784" s="28"/>
      <c r="EY784" s="28"/>
      <c r="EZ784" s="28"/>
      <c r="FA784" s="28"/>
      <c r="FB784" s="1"/>
      <c r="FC784" s="1"/>
      <c r="FD784" s="1"/>
    </row>
    <row r="785" spans="1:160" ht="17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28"/>
      <c r="BF785" s="28"/>
      <c r="BG785" s="28"/>
      <c r="BH785" s="28"/>
      <c r="BI785" s="28"/>
      <c r="BJ785" s="28"/>
      <c r="BK785" s="28"/>
      <c r="BL785" s="28"/>
      <c r="BM785" s="28"/>
      <c r="BN785" s="28"/>
      <c r="BO785" s="28"/>
      <c r="BP785" s="28"/>
      <c r="BQ785" s="28"/>
      <c r="BR785" s="28"/>
      <c r="BS785" s="28"/>
      <c r="BT785" s="28"/>
      <c r="BU785" s="28"/>
      <c r="BV785" s="28"/>
      <c r="BW785" s="28"/>
      <c r="BX785" s="28"/>
      <c r="BY785" s="28"/>
      <c r="BZ785" s="28"/>
      <c r="CA785" s="28"/>
      <c r="CB785" s="28"/>
      <c r="CC785" s="28"/>
      <c r="CD785" s="28"/>
      <c r="CE785" s="28"/>
      <c r="CF785" s="28"/>
      <c r="CG785" s="28"/>
      <c r="CH785" s="28"/>
      <c r="CI785" s="28"/>
      <c r="CJ785" s="28"/>
      <c r="CK785" s="28"/>
      <c r="CL785" s="28"/>
      <c r="CM785" s="28"/>
      <c r="CN785" s="28"/>
      <c r="CO785" s="28"/>
      <c r="CP785" s="28"/>
      <c r="CQ785" s="28"/>
      <c r="CR785" s="28"/>
      <c r="CS785" s="28"/>
      <c r="CT785" s="28"/>
      <c r="CU785" s="28"/>
      <c r="CV785" s="28"/>
      <c r="CW785" s="28"/>
      <c r="CX785" s="28"/>
      <c r="CY785" s="28"/>
      <c r="CZ785" s="28"/>
      <c r="DA785" s="28"/>
      <c r="DB785" s="28"/>
      <c r="DC785" s="28"/>
      <c r="DD785" s="28"/>
      <c r="DE785" s="28"/>
      <c r="DF785" s="28"/>
      <c r="DG785" s="28"/>
      <c r="DH785" s="28"/>
      <c r="DI785" s="28"/>
      <c r="DJ785" s="28"/>
      <c r="DK785" s="28"/>
      <c r="DL785" s="28"/>
      <c r="DM785" s="28"/>
      <c r="DN785" s="28"/>
      <c r="DO785" s="28"/>
      <c r="DP785" s="28"/>
      <c r="DQ785" s="28"/>
      <c r="DR785" s="28"/>
      <c r="DS785" s="28"/>
      <c r="DT785" s="28"/>
      <c r="DU785" s="28"/>
      <c r="DV785" s="28"/>
      <c r="DW785" s="28"/>
      <c r="DX785" s="28"/>
      <c r="DY785" s="28"/>
      <c r="DZ785" s="28"/>
      <c r="EA785" s="28"/>
      <c r="EB785" s="28"/>
      <c r="EC785" s="28"/>
      <c r="ED785" s="28"/>
      <c r="EE785" s="28"/>
      <c r="EF785" s="28"/>
      <c r="EG785" s="28"/>
      <c r="EH785" s="28"/>
      <c r="EI785" s="28"/>
      <c r="EJ785" s="28"/>
      <c r="EK785" s="28"/>
      <c r="EL785" s="28"/>
      <c r="EM785" s="28"/>
      <c r="EN785" s="28"/>
      <c r="EO785" s="28"/>
      <c r="EP785" s="28"/>
      <c r="EQ785" s="28"/>
      <c r="ER785" s="28"/>
      <c r="ES785" s="28"/>
      <c r="ET785" s="28"/>
      <c r="EU785" s="28"/>
      <c r="EV785" s="28"/>
      <c r="EW785" s="28"/>
      <c r="EX785" s="28"/>
      <c r="EY785" s="28"/>
      <c r="EZ785" s="28"/>
      <c r="FA785" s="28"/>
      <c r="FB785" s="1"/>
      <c r="FC785" s="1"/>
      <c r="FD785" s="1"/>
    </row>
    <row r="786" spans="1:160" ht="17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28"/>
      <c r="BF786" s="28"/>
      <c r="BG786" s="28"/>
      <c r="BH786" s="28"/>
      <c r="BI786" s="28"/>
      <c r="BJ786" s="28"/>
      <c r="BK786" s="28"/>
      <c r="BL786" s="28"/>
      <c r="BM786" s="28"/>
      <c r="BN786" s="28"/>
      <c r="BO786" s="28"/>
      <c r="BP786" s="28"/>
      <c r="BQ786" s="28"/>
      <c r="BR786" s="28"/>
      <c r="BS786" s="28"/>
      <c r="BT786" s="28"/>
      <c r="BU786" s="28"/>
      <c r="BV786" s="28"/>
      <c r="BW786" s="28"/>
      <c r="BX786" s="28"/>
      <c r="BY786" s="28"/>
      <c r="BZ786" s="28"/>
      <c r="CA786" s="28"/>
      <c r="CB786" s="28"/>
      <c r="CC786" s="28"/>
      <c r="CD786" s="28"/>
      <c r="CE786" s="28"/>
      <c r="CF786" s="28"/>
      <c r="CG786" s="28"/>
      <c r="CH786" s="28"/>
      <c r="CI786" s="28"/>
      <c r="CJ786" s="28"/>
      <c r="CK786" s="28"/>
      <c r="CL786" s="28"/>
      <c r="CM786" s="28"/>
      <c r="CN786" s="28"/>
      <c r="CO786" s="28"/>
      <c r="CP786" s="28"/>
      <c r="CQ786" s="28"/>
      <c r="CR786" s="28"/>
      <c r="CS786" s="28"/>
      <c r="CT786" s="28"/>
      <c r="CU786" s="28"/>
      <c r="CV786" s="28"/>
      <c r="CW786" s="28"/>
      <c r="CX786" s="28"/>
      <c r="CY786" s="28"/>
      <c r="CZ786" s="28"/>
      <c r="DA786" s="28"/>
      <c r="DB786" s="28"/>
      <c r="DC786" s="28"/>
      <c r="DD786" s="28"/>
      <c r="DE786" s="28"/>
      <c r="DF786" s="28"/>
      <c r="DG786" s="28"/>
      <c r="DH786" s="28"/>
      <c r="DI786" s="28"/>
      <c r="DJ786" s="28"/>
      <c r="DK786" s="28"/>
      <c r="DL786" s="28"/>
      <c r="DM786" s="28"/>
      <c r="DN786" s="28"/>
      <c r="DO786" s="28"/>
      <c r="DP786" s="28"/>
      <c r="DQ786" s="28"/>
      <c r="DR786" s="28"/>
      <c r="DS786" s="28"/>
      <c r="DT786" s="28"/>
      <c r="DU786" s="28"/>
      <c r="DV786" s="28"/>
      <c r="DW786" s="28"/>
      <c r="DX786" s="28"/>
      <c r="DY786" s="28"/>
      <c r="DZ786" s="28"/>
      <c r="EA786" s="28"/>
      <c r="EB786" s="28"/>
      <c r="EC786" s="28"/>
      <c r="ED786" s="28"/>
      <c r="EE786" s="28"/>
      <c r="EF786" s="28"/>
      <c r="EG786" s="28"/>
      <c r="EH786" s="28"/>
      <c r="EI786" s="28"/>
      <c r="EJ786" s="28"/>
      <c r="EK786" s="28"/>
      <c r="EL786" s="28"/>
      <c r="EM786" s="28"/>
      <c r="EN786" s="28"/>
      <c r="EO786" s="28"/>
      <c r="EP786" s="28"/>
      <c r="EQ786" s="28"/>
      <c r="ER786" s="28"/>
      <c r="ES786" s="28"/>
      <c r="ET786" s="28"/>
      <c r="EU786" s="28"/>
      <c r="EV786" s="28"/>
      <c r="EW786" s="28"/>
      <c r="EX786" s="28"/>
      <c r="EY786" s="28"/>
      <c r="EZ786" s="28"/>
      <c r="FA786" s="28"/>
      <c r="FB786" s="1"/>
      <c r="FC786" s="1"/>
      <c r="FD786" s="1"/>
    </row>
    <row r="787" spans="1:160" ht="17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28"/>
      <c r="BF787" s="28"/>
      <c r="BG787" s="28"/>
      <c r="BH787" s="28"/>
      <c r="BI787" s="28"/>
      <c r="BJ787" s="28"/>
      <c r="BK787" s="28"/>
      <c r="BL787" s="28"/>
      <c r="BM787" s="28"/>
      <c r="BN787" s="28"/>
      <c r="BO787" s="28"/>
      <c r="BP787" s="28"/>
      <c r="BQ787" s="28"/>
      <c r="BR787" s="28"/>
      <c r="BS787" s="28"/>
      <c r="BT787" s="28"/>
      <c r="BU787" s="28"/>
      <c r="BV787" s="28"/>
      <c r="BW787" s="28"/>
      <c r="BX787" s="28"/>
      <c r="BY787" s="28"/>
      <c r="BZ787" s="28"/>
      <c r="CA787" s="28"/>
      <c r="CB787" s="28"/>
      <c r="CC787" s="28"/>
      <c r="CD787" s="28"/>
      <c r="CE787" s="28"/>
      <c r="CF787" s="28"/>
      <c r="CG787" s="28"/>
      <c r="CH787" s="28"/>
      <c r="CI787" s="28"/>
      <c r="CJ787" s="28"/>
      <c r="CK787" s="28"/>
      <c r="CL787" s="28"/>
      <c r="CM787" s="28"/>
      <c r="CN787" s="28"/>
      <c r="CO787" s="28"/>
      <c r="CP787" s="28"/>
      <c r="CQ787" s="28"/>
      <c r="CR787" s="28"/>
      <c r="CS787" s="28"/>
      <c r="CT787" s="28"/>
      <c r="CU787" s="28"/>
      <c r="CV787" s="28"/>
      <c r="CW787" s="28"/>
      <c r="CX787" s="28"/>
      <c r="CY787" s="28"/>
      <c r="CZ787" s="28"/>
      <c r="DA787" s="28"/>
      <c r="DB787" s="28"/>
      <c r="DC787" s="28"/>
      <c r="DD787" s="28"/>
      <c r="DE787" s="28"/>
      <c r="DF787" s="28"/>
      <c r="DG787" s="28"/>
      <c r="DH787" s="28"/>
      <c r="DI787" s="28"/>
      <c r="DJ787" s="28"/>
      <c r="DK787" s="28"/>
      <c r="DL787" s="28"/>
      <c r="DM787" s="28"/>
      <c r="DN787" s="28"/>
      <c r="DO787" s="28"/>
      <c r="DP787" s="28"/>
      <c r="DQ787" s="28"/>
      <c r="DR787" s="28"/>
      <c r="DS787" s="28"/>
      <c r="DT787" s="28"/>
      <c r="DU787" s="28"/>
      <c r="DV787" s="28"/>
      <c r="DW787" s="28"/>
      <c r="DX787" s="28"/>
      <c r="DY787" s="28"/>
      <c r="DZ787" s="28"/>
      <c r="EA787" s="28"/>
      <c r="EB787" s="28"/>
      <c r="EC787" s="28"/>
      <c r="ED787" s="28"/>
      <c r="EE787" s="28"/>
      <c r="EF787" s="28"/>
      <c r="EG787" s="28"/>
      <c r="EH787" s="28"/>
      <c r="EI787" s="28"/>
      <c r="EJ787" s="28"/>
      <c r="EK787" s="28"/>
      <c r="EL787" s="28"/>
      <c r="EM787" s="28"/>
      <c r="EN787" s="28"/>
      <c r="EO787" s="28"/>
      <c r="EP787" s="28"/>
      <c r="EQ787" s="28"/>
      <c r="ER787" s="28"/>
      <c r="ES787" s="28"/>
      <c r="ET787" s="28"/>
      <c r="EU787" s="28"/>
      <c r="EV787" s="28"/>
      <c r="EW787" s="28"/>
      <c r="EX787" s="28"/>
      <c r="EY787" s="28"/>
      <c r="EZ787" s="28"/>
      <c r="FA787" s="28"/>
      <c r="FB787" s="1"/>
      <c r="FC787" s="1"/>
      <c r="FD787" s="1"/>
    </row>
    <row r="788" spans="1:160" ht="17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28"/>
      <c r="BF788" s="28"/>
      <c r="BG788" s="28"/>
      <c r="BH788" s="28"/>
      <c r="BI788" s="28"/>
      <c r="BJ788" s="28"/>
      <c r="BK788" s="28"/>
      <c r="BL788" s="28"/>
      <c r="BM788" s="28"/>
      <c r="BN788" s="28"/>
      <c r="BO788" s="28"/>
      <c r="BP788" s="28"/>
      <c r="BQ788" s="28"/>
      <c r="BR788" s="28"/>
      <c r="BS788" s="28"/>
      <c r="BT788" s="28"/>
      <c r="BU788" s="28"/>
      <c r="BV788" s="28"/>
      <c r="BW788" s="28"/>
      <c r="BX788" s="28"/>
      <c r="BY788" s="28"/>
      <c r="BZ788" s="28"/>
      <c r="CA788" s="28"/>
      <c r="CB788" s="28"/>
      <c r="CC788" s="28"/>
      <c r="CD788" s="28"/>
      <c r="CE788" s="28"/>
      <c r="CF788" s="28"/>
      <c r="CG788" s="28"/>
      <c r="CH788" s="28"/>
      <c r="CI788" s="28"/>
      <c r="CJ788" s="28"/>
      <c r="CK788" s="28"/>
      <c r="CL788" s="28"/>
      <c r="CM788" s="28"/>
      <c r="CN788" s="28"/>
      <c r="CO788" s="28"/>
      <c r="CP788" s="28"/>
      <c r="CQ788" s="28"/>
      <c r="CR788" s="28"/>
      <c r="CS788" s="28"/>
      <c r="CT788" s="28"/>
      <c r="CU788" s="28"/>
      <c r="CV788" s="28"/>
      <c r="CW788" s="28"/>
      <c r="CX788" s="28"/>
      <c r="CY788" s="28"/>
      <c r="CZ788" s="28"/>
      <c r="DA788" s="28"/>
      <c r="DB788" s="28"/>
      <c r="DC788" s="28"/>
      <c r="DD788" s="28"/>
      <c r="DE788" s="28"/>
      <c r="DF788" s="28"/>
      <c r="DG788" s="28"/>
      <c r="DH788" s="28"/>
      <c r="DI788" s="28"/>
      <c r="DJ788" s="28"/>
      <c r="DK788" s="28"/>
      <c r="DL788" s="28"/>
      <c r="DM788" s="28"/>
      <c r="DN788" s="28"/>
      <c r="DO788" s="28"/>
      <c r="DP788" s="28"/>
      <c r="DQ788" s="28"/>
      <c r="DR788" s="28"/>
      <c r="DS788" s="28"/>
      <c r="DT788" s="28"/>
      <c r="DU788" s="28"/>
      <c r="DV788" s="28"/>
      <c r="DW788" s="28"/>
      <c r="DX788" s="28"/>
      <c r="DY788" s="28"/>
      <c r="DZ788" s="28"/>
      <c r="EA788" s="28"/>
      <c r="EB788" s="28"/>
      <c r="EC788" s="28"/>
      <c r="ED788" s="28"/>
      <c r="EE788" s="28"/>
      <c r="EF788" s="28"/>
      <c r="EG788" s="28"/>
      <c r="EH788" s="28"/>
      <c r="EI788" s="28"/>
      <c r="EJ788" s="28"/>
      <c r="EK788" s="28"/>
      <c r="EL788" s="28"/>
      <c r="EM788" s="28"/>
      <c r="EN788" s="28"/>
      <c r="EO788" s="28"/>
      <c r="EP788" s="28"/>
      <c r="EQ788" s="28"/>
      <c r="ER788" s="28"/>
      <c r="ES788" s="28"/>
      <c r="ET788" s="28"/>
      <c r="EU788" s="28"/>
      <c r="EV788" s="28"/>
      <c r="EW788" s="28"/>
      <c r="EX788" s="28"/>
      <c r="EY788" s="28"/>
      <c r="EZ788" s="28"/>
      <c r="FA788" s="28"/>
      <c r="FB788" s="1"/>
      <c r="FC788" s="1"/>
      <c r="FD788" s="1"/>
    </row>
    <row r="789" spans="1:160" ht="17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28"/>
      <c r="BF789" s="28"/>
      <c r="BG789" s="28"/>
      <c r="BH789" s="28"/>
      <c r="BI789" s="28"/>
      <c r="BJ789" s="28"/>
      <c r="BK789" s="28"/>
      <c r="BL789" s="28"/>
      <c r="BM789" s="28"/>
      <c r="BN789" s="28"/>
      <c r="BO789" s="28"/>
      <c r="BP789" s="28"/>
      <c r="BQ789" s="28"/>
      <c r="BR789" s="28"/>
      <c r="BS789" s="28"/>
      <c r="BT789" s="28"/>
      <c r="BU789" s="28"/>
      <c r="BV789" s="28"/>
      <c r="BW789" s="28"/>
      <c r="BX789" s="28"/>
      <c r="BY789" s="28"/>
      <c r="BZ789" s="28"/>
      <c r="CA789" s="28"/>
      <c r="CB789" s="28"/>
      <c r="CC789" s="28"/>
      <c r="CD789" s="28"/>
      <c r="CE789" s="28"/>
      <c r="CF789" s="28"/>
      <c r="CG789" s="28"/>
      <c r="CH789" s="28"/>
      <c r="CI789" s="28"/>
      <c r="CJ789" s="28"/>
      <c r="CK789" s="28"/>
      <c r="CL789" s="28"/>
      <c r="CM789" s="28"/>
      <c r="CN789" s="28"/>
      <c r="CO789" s="28"/>
      <c r="CP789" s="28"/>
      <c r="CQ789" s="28"/>
      <c r="CR789" s="28"/>
      <c r="CS789" s="28"/>
      <c r="CT789" s="28"/>
      <c r="CU789" s="28"/>
      <c r="CV789" s="28"/>
      <c r="CW789" s="28"/>
      <c r="CX789" s="28"/>
      <c r="CY789" s="28"/>
      <c r="CZ789" s="28"/>
      <c r="DA789" s="28"/>
      <c r="DB789" s="28"/>
      <c r="DC789" s="28"/>
      <c r="DD789" s="28"/>
      <c r="DE789" s="28"/>
      <c r="DF789" s="28"/>
      <c r="DG789" s="28"/>
      <c r="DH789" s="28"/>
      <c r="DI789" s="28"/>
      <c r="DJ789" s="28"/>
      <c r="DK789" s="28"/>
      <c r="DL789" s="28"/>
      <c r="DM789" s="28"/>
      <c r="DN789" s="28"/>
      <c r="DO789" s="28"/>
      <c r="DP789" s="28"/>
      <c r="DQ789" s="28"/>
      <c r="DR789" s="28"/>
      <c r="DS789" s="28"/>
      <c r="DT789" s="28"/>
      <c r="DU789" s="28"/>
      <c r="DV789" s="28"/>
      <c r="DW789" s="28"/>
      <c r="DX789" s="28"/>
      <c r="DY789" s="28"/>
      <c r="DZ789" s="28"/>
      <c r="EA789" s="28"/>
      <c r="EB789" s="28"/>
      <c r="EC789" s="28"/>
      <c r="ED789" s="28"/>
      <c r="EE789" s="28"/>
      <c r="EF789" s="28"/>
      <c r="EG789" s="28"/>
      <c r="EH789" s="28"/>
      <c r="EI789" s="28"/>
      <c r="EJ789" s="28"/>
      <c r="EK789" s="28"/>
      <c r="EL789" s="28"/>
      <c r="EM789" s="28"/>
      <c r="EN789" s="28"/>
      <c r="EO789" s="28"/>
      <c r="EP789" s="28"/>
      <c r="EQ789" s="28"/>
      <c r="ER789" s="28"/>
      <c r="ES789" s="28"/>
      <c r="ET789" s="28"/>
      <c r="EU789" s="28"/>
      <c r="EV789" s="28"/>
      <c r="EW789" s="28"/>
      <c r="EX789" s="28"/>
      <c r="EY789" s="28"/>
      <c r="EZ789" s="28"/>
      <c r="FA789" s="28"/>
      <c r="FB789" s="1"/>
      <c r="FC789" s="1"/>
      <c r="FD789" s="1"/>
    </row>
    <row r="790" spans="1:160" ht="17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28"/>
      <c r="BF790" s="28"/>
      <c r="BG790" s="28"/>
      <c r="BH790" s="28"/>
      <c r="BI790" s="28"/>
      <c r="BJ790" s="28"/>
      <c r="BK790" s="28"/>
      <c r="BL790" s="28"/>
      <c r="BM790" s="28"/>
      <c r="BN790" s="28"/>
      <c r="BO790" s="28"/>
      <c r="BP790" s="28"/>
      <c r="BQ790" s="28"/>
      <c r="BR790" s="28"/>
      <c r="BS790" s="28"/>
      <c r="BT790" s="28"/>
      <c r="BU790" s="28"/>
      <c r="BV790" s="28"/>
      <c r="BW790" s="28"/>
      <c r="BX790" s="28"/>
      <c r="BY790" s="28"/>
      <c r="BZ790" s="28"/>
      <c r="CA790" s="28"/>
      <c r="CB790" s="28"/>
      <c r="CC790" s="28"/>
      <c r="CD790" s="28"/>
      <c r="CE790" s="28"/>
      <c r="CF790" s="28"/>
      <c r="CG790" s="28"/>
      <c r="CH790" s="28"/>
      <c r="CI790" s="28"/>
      <c r="CJ790" s="28"/>
      <c r="CK790" s="28"/>
      <c r="CL790" s="28"/>
      <c r="CM790" s="28"/>
      <c r="CN790" s="28"/>
      <c r="CO790" s="28"/>
      <c r="CP790" s="28"/>
      <c r="CQ790" s="28"/>
      <c r="CR790" s="28"/>
      <c r="CS790" s="28"/>
      <c r="CT790" s="28"/>
      <c r="CU790" s="28"/>
      <c r="CV790" s="28"/>
      <c r="CW790" s="28"/>
      <c r="CX790" s="28"/>
      <c r="CY790" s="28"/>
      <c r="CZ790" s="28"/>
      <c r="DA790" s="28"/>
      <c r="DB790" s="28"/>
      <c r="DC790" s="28"/>
      <c r="DD790" s="28"/>
      <c r="DE790" s="28"/>
      <c r="DF790" s="28"/>
      <c r="DG790" s="28"/>
      <c r="DH790" s="28"/>
      <c r="DI790" s="28"/>
      <c r="DJ790" s="28"/>
      <c r="DK790" s="28"/>
      <c r="DL790" s="28"/>
      <c r="DM790" s="28"/>
      <c r="DN790" s="28"/>
      <c r="DO790" s="28"/>
      <c r="DP790" s="28"/>
      <c r="DQ790" s="28"/>
      <c r="DR790" s="28"/>
      <c r="DS790" s="28"/>
      <c r="DT790" s="28"/>
      <c r="DU790" s="28"/>
      <c r="DV790" s="28"/>
      <c r="DW790" s="28"/>
      <c r="DX790" s="28"/>
      <c r="DY790" s="28"/>
      <c r="DZ790" s="28"/>
      <c r="EA790" s="28"/>
      <c r="EB790" s="28"/>
      <c r="EC790" s="28"/>
      <c r="ED790" s="28"/>
      <c r="EE790" s="28"/>
      <c r="EF790" s="28"/>
      <c r="EG790" s="28"/>
      <c r="EH790" s="28"/>
      <c r="EI790" s="28"/>
      <c r="EJ790" s="28"/>
      <c r="EK790" s="28"/>
      <c r="EL790" s="28"/>
      <c r="EM790" s="28"/>
      <c r="EN790" s="28"/>
      <c r="EO790" s="28"/>
      <c r="EP790" s="28"/>
      <c r="EQ790" s="28"/>
      <c r="ER790" s="28"/>
      <c r="ES790" s="28"/>
      <c r="ET790" s="28"/>
      <c r="EU790" s="28"/>
      <c r="EV790" s="28"/>
      <c r="EW790" s="28"/>
      <c r="EX790" s="28"/>
      <c r="EY790" s="28"/>
      <c r="EZ790" s="28"/>
      <c r="FA790" s="28"/>
      <c r="FB790" s="1"/>
      <c r="FC790" s="1"/>
      <c r="FD790" s="1"/>
    </row>
    <row r="791" spans="1:160" ht="17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28"/>
      <c r="BF791" s="28"/>
      <c r="BG791" s="28"/>
      <c r="BH791" s="28"/>
      <c r="BI791" s="28"/>
      <c r="BJ791" s="28"/>
      <c r="BK791" s="28"/>
      <c r="BL791" s="28"/>
      <c r="BM791" s="28"/>
      <c r="BN791" s="28"/>
      <c r="BO791" s="28"/>
      <c r="BP791" s="28"/>
      <c r="BQ791" s="28"/>
      <c r="BR791" s="28"/>
      <c r="BS791" s="28"/>
      <c r="BT791" s="28"/>
      <c r="BU791" s="28"/>
      <c r="BV791" s="28"/>
      <c r="BW791" s="28"/>
      <c r="BX791" s="28"/>
      <c r="BY791" s="28"/>
      <c r="BZ791" s="28"/>
      <c r="CA791" s="28"/>
      <c r="CB791" s="28"/>
      <c r="CC791" s="28"/>
      <c r="CD791" s="28"/>
      <c r="CE791" s="28"/>
      <c r="CF791" s="28"/>
      <c r="CG791" s="28"/>
      <c r="CH791" s="28"/>
      <c r="CI791" s="28"/>
      <c r="CJ791" s="28"/>
      <c r="CK791" s="28"/>
      <c r="CL791" s="28"/>
      <c r="CM791" s="28"/>
      <c r="CN791" s="28"/>
      <c r="CO791" s="28"/>
      <c r="CP791" s="28"/>
      <c r="CQ791" s="28"/>
      <c r="CR791" s="28"/>
      <c r="CS791" s="28"/>
      <c r="CT791" s="28"/>
      <c r="CU791" s="28"/>
      <c r="CV791" s="28"/>
      <c r="CW791" s="28"/>
      <c r="CX791" s="28"/>
      <c r="CY791" s="28"/>
      <c r="CZ791" s="28"/>
      <c r="DA791" s="28"/>
      <c r="DB791" s="28"/>
      <c r="DC791" s="28"/>
      <c r="DD791" s="28"/>
      <c r="DE791" s="28"/>
      <c r="DF791" s="28"/>
      <c r="DG791" s="28"/>
      <c r="DH791" s="28"/>
      <c r="DI791" s="28"/>
      <c r="DJ791" s="28"/>
      <c r="DK791" s="28"/>
      <c r="DL791" s="28"/>
      <c r="DM791" s="28"/>
      <c r="DN791" s="28"/>
      <c r="DO791" s="28"/>
      <c r="DP791" s="28"/>
      <c r="DQ791" s="28"/>
      <c r="DR791" s="28"/>
      <c r="DS791" s="28"/>
      <c r="DT791" s="28"/>
      <c r="DU791" s="28"/>
      <c r="DV791" s="28"/>
      <c r="DW791" s="28"/>
      <c r="DX791" s="28"/>
      <c r="DY791" s="28"/>
      <c r="DZ791" s="28"/>
      <c r="EA791" s="28"/>
      <c r="EB791" s="28"/>
      <c r="EC791" s="28"/>
      <c r="ED791" s="28"/>
      <c r="EE791" s="28"/>
      <c r="EF791" s="28"/>
      <c r="EG791" s="28"/>
      <c r="EH791" s="28"/>
      <c r="EI791" s="28"/>
      <c r="EJ791" s="28"/>
      <c r="EK791" s="28"/>
      <c r="EL791" s="28"/>
      <c r="EM791" s="28"/>
      <c r="EN791" s="28"/>
      <c r="EO791" s="28"/>
      <c r="EP791" s="28"/>
      <c r="EQ791" s="28"/>
      <c r="ER791" s="28"/>
      <c r="ES791" s="28"/>
      <c r="ET791" s="28"/>
      <c r="EU791" s="28"/>
      <c r="EV791" s="28"/>
      <c r="EW791" s="28"/>
      <c r="EX791" s="28"/>
      <c r="EY791" s="28"/>
      <c r="EZ791" s="28"/>
      <c r="FA791" s="28"/>
      <c r="FB791" s="1"/>
      <c r="FC791" s="1"/>
      <c r="FD791" s="1"/>
    </row>
    <row r="792" spans="1:160" ht="17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28"/>
      <c r="BF792" s="28"/>
      <c r="BG792" s="28"/>
      <c r="BH792" s="28"/>
      <c r="BI792" s="28"/>
      <c r="BJ792" s="28"/>
      <c r="BK792" s="28"/>
      <c r="BL792" s="28"/>
      <c r="BM792" s="28"/>
      <c r="BN792" s="28"/>
      <c r="BO792" s="28"/>
      <c r="BP792" s="28"/>
      <c r="BQ792" s="28"/>
      <c r="BR792" s="28"/>
      <c r="BS792" s="28"/>
      <c r="BT792" s="28"/>
      <c r="BU792" s="28"/>
      <c r="BV792" s="28"/>
      <c r="BW792" s="28"/>
      <c r="BX792" s="28"/>
      <c r="BY792" s="28"/>
      <c r="BZ792" s="28"/>
      <c r="CA792" s="28"/>
      <c r="CB792" s="28"/>
      <c r="CC792" s="28"/>
      <c r="CD792" s="28"/>
      <c r="CE792" s="28"/>
      <c r="CF792" s="28"/>
      <c r="CG792" s="28"/>
      <c r="CH792" s="28"/>
      <c r="CI792" s="28"/>
      <c r="CJ792" s="28"/>
      <c r="CK792" s="28"/>
      <c r="CL792" s="28"/>
      <c r="CM792" s="28"/>
      <c r="CN792" s="28"/>
      <c r="CO792" s="28"/>
      <c r="CP792" s="28"/>
      <c r="CQ792" s="28"/>
      <c r="CR792" s="28"/>
      <c r="CS792" s="28"/>
      <c r="CT792" s="28"/>
      <c r="CU792" s="28"/>
      <c r="CV792" s="28"/>
      <c r="CW792" s="28"/>
      <c r="CX792" s="28"/>
      <c r="CY792" s="28"/>
      <c r="CZ792" s="28"/>
      <c r="DA792" s="28"/>
      <c r="DB792" s="28"/>
      <c r="DC792" s="28"/>
      <c r="DD792" s="28"/>
      <c r="DE792" s="28"/>
      <c r="DF792" s="28"/>
      <c r="DG792" s="28"/>
      <c r="DH792" s="28"/>
      <c r="DI792" s="28"/>
      <c r="DJ792" s="28"/>
      <c r="DK792" s="28"/>
      <c r="DL792" s="28"/>
      <c r="DM792" s="28"/>
      <c r="DN792" s="28"/>
      <c r="DO792" s="28"/>
      <c r="DP792" s="28"/>
      <c r="DQ792" s="28"/>
      <c r="DR792" s="28"/>
      <c r="DS792" s="28"/>
      <c r="DT792" s="28"/>
      <c r="DU792" s="28"/>
      <c r="DV792" s="28"/>
      <c r="DW792" s="28"/>
      <c r="DX792" s="28"/>
      <c r="DY792" s="28"/>
      <c r="DZ792" s="28"/>
      <c r="EA792" s="28"/>
      <c r="EB792" s="28"/>
      <c r="EC792" s="28"/>
      <c r="ED792" s="28"/>
      <c r="EE792" s="28"/>
      <c r="EF792" s="28"/>
      <c r="EG792" s="28"/>
      <c r="EH792" s="28"/>
      <c r="EI792" s="28"/>
      <c r="EJ792" s="28"/>
      <c r="EK792" s="28"/>
      <c r="EL792" s="28"/>
      <c r="EM792" s="28"/>
      <c r="EN792" s="28"/>
      <c r="EO792" s="28"/>
      <c r="EP792" s="28"/>
      <c r="EQ792" s="28"/>
      <c r="ER792" s="28"/>
      <c r="ES792" s="28"/>
      <c r="ET792" s="28"/>
      <c r="EU792" s="28"/>
      <c r="EV792" s="28"/>
      <c r="EW792" s="28"/>
      <c r="EX792" s="28"/>
      <c r="EY792" s="28"/>
      <c r="EZ792" s="28"/>
      <c r="FA792" s="28"/>
      <c r="FB792" s="1"/>
      <c r="FC792" s="1"/>
      <c r="FD792" s="1"/>
    </row>
    <row r="793" spans="1:160" ht="17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28"/>
      <c r="BF793" s="28"/>
      <c r="BG793" s="28"/>
      <c r="BH793" s="28"/>
      <c r="BI793" s="28"/>
      <c r="BJ793" s="28"/>
      <c r="BK793" s="28"/>
      <c r="BL793" s="28"/>
      <c r="BM793" s="28"/>
      <c r="BN793" s="28"/>
      <c r="BO793" s="28"/>
      <c r="BP793" s="28"/>
      <c r="BQ793" s="28"/>
      <c r="BR793" s="28"/>
      <c r="BS793" s="28"/>
      <c r="BT793" s="28"/>
      <c r="BU793" s="28"/>
      <c r="BV793" s="28"/>
      <c r="BW793" s="28"/>
      <c r="BX793" s="28"/>
      <c r="BY793" s="28"/>
      <c r="BZ793" s="28"/>
      <c r="CA793" s="28"/>
      <c r="CB793" s="28"/>
      <c r="CC793" s="28"/>
      <c r="CD793" s="28"/>
      <c r="CE793" s="28"/>
      <c r="CF793" s="28"/>
      <c r="CG793" s="28"/>
      <c r="CH793" s="28"/>
      <c r="CI793" s="28"/>
      <c r="CJ793" s="28"/>
      <c r="CK793" s="28"/>
      <c r="CL793" s="28"/>
      <c r="CM793" s="28"/>
      <c r="CN793" s="28"/>
      <c r="CO793" s="28"/>
      <c r="CP793" s="28"/>
      <c r="CQ793" s="28"/>
      <c r="CR793" s="28"/>
      <c r="CS793" s="28"/>
      <c r="CT793" s="28"/>
      <c r="CU793" s="28"/>
      <c r="CV793" s="28"/>
      <c r="CW793" s="28"/>
      <c r="CX793" s="28"/>
      <c r="CY793" s="28"/>
      <c r="CZ793" s="28"/>
      <c r="DA793" s="28"/>
      <c r="DB793" s="28"/>
      <c r="DC793" s="28"/>
      <c r="DD793" s="28"/>
      <c r="DE793" s="28"/>
      <c r="DF793" s="28"/>
      <c r="DG793" s="28"/>
      <c r="DH793" s="28"/>
      <c r="DI793" s="28"/>
      <c r="DJ793" s="28"/>
      <c r="DK793" s="28"/>
      <c r="DL793" s="28"/>
      <c r="DM793" s="28"/>
      <c r="DN793" s="28"/>
      <c r="DO793" s="28"/>
      <c r="DP793" s="28"/>
      <c r="DQ793" s="28"/>
      <c r="DR793" s="28"/>
      <c r="DS793" s="28"/>
      <c r="DT793" s="28"/>
      <c r="DU793" s="28"/>
      <c r="DV793" s="28"/>
      <c r="DW793" s="28"/>
      <c r="DX793" s="28"/>
      <c r="DY793" s="28"/>
      <c r="DZ793" s="28"/>
      <c r="EA793" s="28"/>
      <c r="EB793" s="28"/>
      <c r="EC793" s="28"/>
      <c r="ED793" s="28"/>
      <c r="EE793" s="28"/>
      <c r="EF793" s="28"/>
      <c r="EG793" s="28"/>
      <c r="EH793" s="28"/>
      <c r="EI793" s="28"/>
      <c r="EJ793" s="28"/>
      <c r="EK793" s="28"/>
      <c r="EL793" s="28"/>
      <c r="EM793" s="28"/>
      <c r="EN793" s="28"/>
      <c r="EO793" s="28"/>
      <c r="EP793" s="28"/>
      <c r="EQ793" s="28"/>
      <c r="ER793" s="28"/>
      <c r="ES793" s="28"/>
      <c r="ET793" s="28"/>
      <c r="EU793" s="28"/>
      <c r="EV793" s="28"/>
      <c r="EW793" s="28"/>
      <c r="EX793" s="28"/>
      <c r="EY793" s="28"/>
      <c r="EZ793" s="28"/>
      <c r="FA793" s="28"/>
      <c r="FB793" s="1"/>
      <c r="FC793" s="1"/>
      <c r="FD793" s="1"/>
    </row>
    <row r="794" spans="1:160" ht="17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28"/>
      <c r="BF794" s="28"/>
      <c r="BG794" s="28"/>
      <c r="BH794" s="28"/>
      <c r="BI794" s="28"/>
      <c r="BJ794" s="28"/>
      <c r="BK794" s="28"/>
      <c r="BL794" s="28"/>
      <c r="BM794" s="28"/>
      <c r="BN794" s="28"/>
      <c r="BO794" s="28"/>
      <c r="BP794" s="28"/>
      <c r="BQ794" s="28"/>
      <c r="BR794" s="28"/>
      <c r="BS794" s="28"/>
      <c r="BT794" s="28"/>
      <c r="BU794" s="28"/>
      <c r="BV794" s="28"/>
      <c r="BW794" s="28"/>
      <c r="BX794" s="28"/>
      <c r="BY794" s="28"/>
      <c r="BZ794" s="28"/>
      <c r="CA794" s="28"/>
      <c r="CB794" s="28"/>
      <c r="CC794" s="28"/>
      <c r="CD794" s="28"/>
      <c r="CE794" s="28"/>
      <c r="CF794" s="28"/>
      <c r="CG794" s="28"/>
      <c r="CH794" s="28"/>
      <c r="CI794" s="28"/>
      <c r="CJ794" s="28"/>
      <c r="CK794" s="28"/>
      <c r="CL794" s="28"/>
      <c r="CM794" s="28"/>
      <c r="CN794" s="28"/>
      <c r="CO794" s="28"/>
      <c r="CP794" s="28"/>
      <c r="CQ794" s="28"/>
      <c r="CR794" s="28"/>
      <c r="CS794" s="28"/>
      <c r="CT794" s="28"/>
      <c r="CU794" s="28"/>
      <c r="CV794" s="28"/>
      <c r="CW794" s="28"/>
      <c r="CX794" s="28"/>
      <c r="CY794" s="28"/>
      <c r="CZ794" s="28"/>
      <c r="DA794" s="28"/>
      <c r="DB794" s="28"/>
      <c r="DC794" s="28"/>
      <c r="DD794" s="28"/>
      <c r="DE794" s="28"/>
      <c r="DF794" s="28"/>
      <c r="DG794" s="28"/>
      <c r="DH794" s="28"/>
      <c r="DI794" s="28"/>
      <c r="DJ794" s="28"/>
      <c r="DK794" s="28"/>
      <c r="DL794" s="28"/>
      <c r="DM794" s="28"/>
      <c r="DN794" s="28"/>
      <c r="DO794" s="28"/>
      <c r="DP794" s="28"/>
      <c r="DQ794" s="28"/>
      <c r="DR794" s="28"/>
      <c r="DS794" s="28"/>
      <c r="DT794" s="28"/>
      <c r="DU794" s="28"/>
      <c r="DV794" s="28"/>
      <c r="DW794" s="28"/>
      <c r="DX794" s="28"/>
      <c r="DY794" s="28"/>
      <c r="DZ794" s="28"/>
      <c r="EA794" s="28"/>
      <c r="EB794" s="28"/>
      <c r="EC794" s="28"/>
      <c r="ED794" s="28"/>
      <c r="EE794" s="28"/>
      <c r="EF794" s="28"/>
      <c r="EG794" s="28"/>
      <c r="EH794" s="28"/>
      <c r="EI794" s="28"/>
      <c r="EJ794" s="28"/>
      <c r="EK794" s="28"/>
      <c r="EL794" s="28"/>
      <c r="EM794" s="28"/>
      <c r="EN794" s="28"/>
      <c r="EO794" s="28"/>
      <c r="EP794" s="28"/>
      <c r="EQ794" s="28"/>
      <c r="ER794" s="28"/>
      <c r="ES794" s="28"/>
      <c r="ET794" s="28"/>
      <c r="EU794" s="28"/>
      <c r="EV794" s="28"/>
      <c r="EW794" s="28"/>
      <c r="EX794" s="28"/>
      <c r="EY794" s="28"/>
      <c r="EZ794" s="28"/>
      <c r="FA794" s="28"/>
      <c r="FB794" s="1"/>
      <c r="FC794" s="1"/>
      <c r="FD794" s="1"/>
    </row>
    <row r="795" spans="1:160" ht="17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28"/>
      <c r="BF795" s="28"/>
      <c r="BG795" s="28"/>
      <c r="BH795" s="28"/>
      <c r="BI795" s="28"/>
      <c r="BJ795" s="28"/>
      <c r="BK795" s="28"/>
      <c r="BL795" s="28"/>
      <c r="BM795" s="28"/>
      <c r="BN795" s="28"/>
      <c r="BO795" s="28"/>
      <c r="BP795" s="28"/>
      <c r="BQ795" s="28"/>
      <c r="BR795" s="28"/>
      <c r="BS795" s="28"/>
      <c r="BT795" s="28"/>
      <c r="BU795" s="28"/>
      <c r="BV795" s="28"/>
      <c r="BW795" s="28"/>
      <c r="BX795" s="28"/>
      <c r="BY795" s="28"/>
      <c r="BZ795" s="28"/>
      <c r="CA795" s="28"/>
      <c r="CB795" s="28"/>
      <c r="CC795" s="28"/>
      <c r="CD795" s="28"/>
      <c r="CE795" s="28"/>
      <c r="CF795" s="28"/>
      <c r="CG795" s="28"/>
      <c r="CH795" s="28"/>
      <c r="CI795" s="28"/>
      <c r="CJ795" s="28"/>
      <c r="CK795" s="28"/>
      <c r="CL795" s="28"/>
      <c r="CM795" s="28"/>
      <c r="CN795" s="28"/>
      <c r="CO795" s="28"/>
      <c r="CP795" s="28"/>
      <c r="CQ795" s="28"/>
      <c r="CR795" s="28"/>
      <c r="CS795" s="28"/>
      <c r="CT795" s="28"/>
      <c r="CU795" s="28"/>
      <c r="CV795" s="28"/>
      <c r="CW795" s="28"/>
      <c r="CX795" s="28"/>
      <c r="CY795" s="28"/>
      <c r="CZ795" s="28"/>
      <c r="DA795" s="28"/>
      <c r="DB795" s="28"/>
      <c r="DC795" s="28"/>
      <c r="DD795" s="28"/>
      <c r="DE795" s="28"/>
      <c r="DF795" s="28"/>
      <c r="DG795" s="28"/>
      <c r="DH795" s="28"/>
      <c r="DI795" s="28"/>
      <c r="DJ795" s="28"/>
      <c r="DK795" s="28"/>
      <c r="DL795" s="28"/>
      <c r="DM795" s="28"/>
      <c r="DN795" s="28"/>
      <c r="DO795" s="28"/>
      <c r="DP795" s="28"/>
      <c r="DQ795" s="28"/>
      <c r="DR795" s="28"/>
      <c r="DS795" s="28"/>
      <c r="DT795" s="28"/>
      <c r="DU795" s="28"/>
      <c r="DV795" s="28"/>
      <c r="DW795" s="28"/>
      <c r="DX795" s="28"/>
      <c r="DY795" s="28"/>
      <c r="DZ795" s="28"/>
      <c r="EA795" s="28"/>
      <c r="EB795" s="28"/>
      <c r="EC795" s="28"/>
      <c r="ED795" s="28"/>
      <c r="EE795" s="28"/>
      <c r="EF795" s="28"/>
      <c r="EG795" s="28"/>
      <c r="EH795" s="28"/>
      <c r="EI795" s="28"/>
      <c r="EJ795" s="28"/>
      <c r="EK795" s="28"/>
      <c r="EL795" s="28"/>
      <c r="EM795" s="28"/>
      <c r="EN795" s="28"/>
      <c r="EO795" s="28"/>
      <c r="EP795" s="28"/>
      <c r="EQ795" s="28"/>
      <c r="ER795" s="28"/>
      <c r="ES795" s="28"/>
      <c r="ET795" s="28"/>
      <c r="EU795" s="28"/>
      <c r="EV795" s="28"/>
      <c r="EW795" s="28"/>
      <c r="EX795" s="28"/>
      <c r="EY795" s="28"/>
      <c r="EZ795" s="28"/>
      <c r="FA795" s="28"/>
      <c r="FB795" s="1"/>
      <c r="FC795" s="1"/>
      <c r="FD795" s="1"/>
    </row>
    <row r="796" spans="1:160" ht="17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28"/>
      <c r="BF796" s="28"/>
      <c r="BG796" s="28"/>
      <c r="BH796" s="28"/>
      <c r="BI796" s="28"/>
      <c r="BJ796" s="28"/>
      <c r="BK796" s="28"/>
      <c r="BL796" s="28"/>
      <c r="BM796" s="28"/>
      <c r="BN796" s="28"/>
      <c r="BO796" s="28"/>
      <c r="BP796" s="28"/>
      <c r="BQ796" s="28"/>
      <c r="BR796" s="28"/>
      <c r="BS796" s="28"/>
      <c r="BT796" s="28"/>
      <c r="BU796" s="28"/>
      <c r="BV796" s="28"/>
      <c r="BW796" s="28"/>
      <c r="BX796" s="28"/>
      <c r="BY796" s="28"/>
      <c r="BZ796" s="28"/>
      <c r="CA796" s="28"/>
      <c r="CB796" s="28"/>
      <c r="CC796" s="28"/>
      <c r="CD796" s="28"/>
      <c r="CE796" s="28"/>
      <c r="CF796" s="28"/>
      <c r="CG796" s="28"/>
      <c r="CH796" s="28"/>
      <c r="CI796" s="28"/>
      <c r="CJ796" s="28"/>
      <c r="CK796" s="28"/>
      <c r="CL796" s="28"/>
      <c r="CM796" s="28"/>
      <c r="CN796" s="28"/>
      <c r="CO796" s="28"/>
      <c r="CP796" s="28"/>
      <c r="CQ796" s="28"/>
      <c r="CR796" s="28"/>
      <c r="CS796" s="28"/>
      <c r="CT796" s="28"/>
      <c r="CU796" s="28"/>
      <c r="CV796" s="28"/>
      <c r="CW796" s="28"/>
      <c r="CX796" s="28"/>
      <c r="CY796" s="28"/>
      <c r="CZ796" s="28"/>
      <c r="DA796" s="28"/>
      <c r="DB796" s="28"/>
      <c r="DC796" s="28"/>
      <c r="DD796" s="28"/>
      <c r="DE796" s="28"/>
      <c r="DF796" s="28"/>
      <c r="DG796" s="28"/>
      <c r="DH796" s="28"/>
      <c r="DI796" s="28"/>
      <c r="DJ796" s="28"/>
      <c r="DK796" s="28"/>
      <c r="DL796" s="28"/>
      <c r="DM796" s="28"/>
      <c r="DN796" s="28"/>
      <c r="DO796" s="28"/>
      <c r="DP796" s="28"/>
      <c r="DQ796" s="28"/>
      <c r="DR796" s="28"/>
      <c r="DS796" s="28"/>
      <c r="DT796" s="28"/>
      <c r="DU796" s="28"/>
      <c r="DV796" s="28"/>
      <c r="DW796" s="28"/>
      <c r="DX796" s="28"/>
      <c r="DY796" s="28"/>
      <c r="DZ796" s="28"/>
      <c r="EA796" s="28"/>
      <c r="EB796" s="28"/>
      <c r="EC796" s="28"/>
      <c r="ED796" s="28"/>
      <c r="EE796" s="28"/>
      <c r="EF796" s="28"/>
      <c r="EG796" s="28"/>
      <c r="EH796" s="28"/>
      <c r="EI796" s="28"/>
      <c r="EJ796" s="28"/>
      <c r="EK796" s="28"/>
      <c r="EL796" s="28"/>
      <c r="EM796" s="28"/>
      <c r="EN796" s="28"/>
      <c r="EO796" s="28"/>
      <c r="EP796" s="28"/>
      <c r="EQ796" s="28"/>
      <c r="ER796" s="28"/>
      <c r="ES796" s="28"/>
      <c r="ET796" s="28"/>
      <c r="EU796" s="28"/>
      <c r="EV796" s="28"/>
      <c r="EW796" s="28"/>
      <c r="EX796" s="28"/>
      <c r="EY796" s="28"/>
      <c r="EZ796" s="28"/>
      <c r="FA796" s="28"/>
      <c r="FB796" s="1"/>
      <c r="FC796" s="1"/>
      <c r="FD796" s="1"/>
    </row>
    <row r="797" spans="1:160" ht="17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28"/>
      <c r="BF797" s="28"/>
      <c r="BG797" s="28"/>
      <c r="BH797" s="28"/>
      <c r="BI797" s="28"/>
      <c r="BJ797" s="28"/>
      <c r="BK797" s="28"/>
      <c r="BL797" s="28"/>
      <c r="BM797" s="28"/>
      <c r="BN797" s="28"/>
      <c r="BO797" s="28"/>
      <c r="BP797" s="28"/>
      <c r="BQ797" s="28"/>
      <c r="BR797" s="28"/>
      <c r="BS797" s="28"/>
      <c r="BT797" s="28"/>
      <c r="BU797" s="28"/>
      <c r="BV797" s="28"/>
      <c r="BW797" s="28"/>
      <c r="BX797" s="28"/>
      <c r="BY797" s="28"/>
      <c r="BZ797" s="28"/>
      <c r="CA797" s="28"/>
      <c r="CB797" s="28"/>
      <c r="CC797" s="28"/>
      <c r="CD797" s="28"/>
      <c r="CE797" s="28"/>
      <c r="CF797" s="28"/>
      <c r="CG797" s="28"/>
      <c r="CH797" s="28"/>
      <c r="CI797" s="28"/>
      <c r="CJ797" s="28"/>
      <c r="CK797" s="28"/>
      <c r="CL797" s="28"/>
      <c r="CM797" s="28"/>
      <c r="CN797" s="28"/>
      <c r="CO797" s="28"/>
      <c r="CP797" s="28"/>
      <c r="CQ797" s="28"/>
      <c r="CR797" s="28"/>
      <c r="CS797" s="28"/>
      <c r="CT797" s="28"/>
      <c r="CU797" s="28"/>
      <c r="CV797" s="28"/>
      <c r="CW797" s="28"/>
      <c r="CX797" s="28"/>
      <c r="CY797" s="28"/>
      <c r="CZ797" s="28"/>
      <c r="DA797" s="28"/>
      <c r="DB797" s="28"/>
      <c r="DC797" s="28"/>
      <c r="DD797" s="28"/>
      <c r="DE797" s="28"/>
      <c r="DF797" s="28"/>
      <c r="DG797" s="28"/>
      <c r="DH797" s="28"/>
      <c r="DI797" s="28"/>
      <c r="DJ797" s="28"/>
      <c r="DK797" s="28"/>
      <c r="DL797" s="28"/>
      <c r="DM797" s="28"/>
      <c r="DN797" s="28"/>
      <c r="DO797" s="28"/>
      <c r="DP797" s="28"/>
      <c r="DQ797" s="28"/>
      <c r="DR797" s="28"/>
      <c r="DS797" s="28"/>
      <c r="DT797" s="28"/>
      <c r="DU797" s="28"/>
      <c r="DV797" s="28"/>
      <c r="DW797" s="28"/>
      <c r="DX797" s="28"/>
      <c r="DY797" s="28"/>
      <c r="DZ797" s="28"/>
      <c r="EA797" s="28"/>
      <c r="EB797" s="28"/>
      <c r="EC797" s="28"/>
      <c r="ED797" s="28"/>
      <c r="EE797" s="28"/>
      <c r="EF797" s="28"/>
      <c r="EG797" s="28"/>
      <c r="EH797" s="28"/>
      <c r="EI797" s="28"/>
      <c r="EJ797" s="28"/>
      <c r="EK797" s="28"/>
      <c r="EL797" s="28"/>
      <c r="EM797" s="28"/>
      <c r="EN797" s="28"/>
      <c r="EO797" s="28"/>
      <c r="EP797" s="28"/>
      <c r="EQ797" s="28"/>
      <c r="ER797" s="28"/>
      <c r="ES797" s="28"/>
      <c r="ET797" s="28"/>
      <c r="EU797" s="28"/>
      <c r="EV797" s="28"/>
      <c r="EW797" s="28"/>
      <c r="EX797" s="28"/>
      <c r="EY797" s="28"/>
      <c r="EZ797" s="28"/>
      <c r="FA797" s="28"/>
      <c r="FB797" s="1"/>
      <c r="FC797" s="1"/>
      <c r="FD797" s="1"/>
    </row>
    <row r="798" spans="1:160" ht="17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28"/>
      <c r="BF798" s="28"/>
      <c r="BG798" s="28"/>
      <c r="BH798" s="28"/>
      <c r="BI798" s="28"/>
      <c r="BJ798" s="28"/>
      <c r="BK798" s="28"/>
      <c r="BL798" s="28"/>
      <c r="BM798" s="28"/>
      <c r="BN798" s="28"/>
      <c r="BO798" s="28"/>
      <c r="BP798" s="28"/>
      <c r="BQ798" s="28"/>
      <c r="BR798" s="28"/>
      <c r="BS798" s="28"/>
      <c r="BT798" s="28"/>
      <c r="BU798" s="28"/>
      <c r="BV798" s="28"/>
      <c r="BW798" s="28"/>
      <c r="BX798" s="28"/>
      <c r="BY798" s="28"/>
      <c r="BZ798" s="28"/>
      <c r="CA798" s="28"/>
      <c r="CB798" s="28"/>
      <c r="CC798" s="28"/>
      <c r="CD798" s="28"/>
      <c r="CE798" s="28"/>
      <c r="CF798" s="28"/>
      <c r="CG798" s="28"/>
      <c r="CH798" s="28"/>
      <c r="CI798" s="28"/>
      <c r="CJ798" s="28"/>
      <c r="CK798" s="28"/>
      <c r="CL798" s="28"/>
      <c r="CM798" s="28"/>
      <c r="CN798" s="28"/>
      <c r="CO798" s="28"/>
      <c r="CP798" s="28"/>
      <c r="CQ798" s="28"/>
      <c r="CR798" s="28"/>
      <c r="CS798" s="28"/>
      <c r="CT798" s="28"/>
      <c r="CU798" s="28"/>
      <c r="CV798" s="28"/>
      <c r="CW798" s="28"/>
      <c r="CX798" s="28"/>
      <c r="CY798" s="28"/>
      <c r="CZ798" s="28"/>
      <c r="DA798" s="28"/>
      <c r="DB798" s="28"/>
      <c r="DC798" s="28"/>
      <c r="DD798" s="28"/>
      <c r="DE798" s="28"/>
      <c r="DF798" s="28"/>
      <c r="DG798" s="28"/>
      <c r="DH798" s="28"/>
      <c r="DI798" s="28"/>
      <c r="DJ798" s="28"/>
      <c r="DK798" s="28"/>
      <c r="DL798" s="28"/>
      <c r="DM798" s="28"/>
      <c r="DN798" s="28"/>
      <c r="DO798" s="28"/>
      <c r="DP798" s="28"/>
      <c r="DQ798" s="28"/>
      <c r="DR798" s="28"/>
      <c r="DS798" s="28"/>
      <c r="DT798" s="28"/>
      <c r="DU798" s="28"/>
      <c r="DV798" s="28"/>
      <c r="DW798" s="28"/>
      <c r="DX798" s="28"/>
      <c r="DY798" s="28"/>
      <c r="DZ798" s="28"/>
      <c r="EA798" s="28"/>
      <c r="EB798" s="28"/>
      <c r="EC798" s="28"/>
      <c r="ED798" s="28"/>
      <c r="EE798" s="28"/>
      <c r="EF798" s="28"/>
      <c r="EG798" s="28"/>
      <c r="EH798" s="28"/>
      <c r="EI798" s="28"/>
      <c r="EJ798" s="28"/>
      <c r="EK798" s="28"/>
      <c r="EL798" s="28"/>
      <c r="EM798" s="28"/>
      <c r="EN798" s="28"/>
      <c r="EO798" s="28"/>
      <c r="EP798" s="28"/>
      <c r="EQ798" s="28"/>
      <c r="ER798" s="28"/>
      <c r="ES798" s="28"/>
      <c r="ET798" s="28"/>
      <c r="EU798" s="28"/>
      <c r="EV798" s="28"/>
      <c r="EW798" s="28"/>
      <c r="EX798" s="28"/>
      <c r="EY798" s="28"/>
      <c r="EZ798" s="28"/>
      <c r="FA798" s="28"/>
      <c r="FB798" s="1"/>
      <c r="FC798" s="1"/>
      <c r="FD798" s="1"/>
    </row>
    <row r="799" spans="1:160" ht="17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28"/>
      <c r="BF799" s="28"/>
      <c r="BG799" s="28"/>
      <c r="BH799" s="28"/>
      <c r="BI799" s="28"/>
      <c r="BJ799" s="28"/>
      <c r="BK799" s="28"/>
      <c r="BL799" s="28"/>
      <c r="BM799" s="28"/>
      <c r="BN799" s="28"/>
      <c r="BO799" s="28"/>
      <c r="BP799" s="28"/>
      <c r="BQ799" s="28"/>
      <c r="BR799" s="28"/>
      <c r="BS799" s="28"/>
      <c r="BT799" s="28"/>
      <c r="BU799" s="28"/>
      <c r="BV799" s="28"/>
      <c r="BW799" s="28"/>
      <c r="BX799" s="28"/>
      <c r="BY799" s="28"/>
      <c r="BZ799" s="28"/>
      <c r="CA799" s="28"/>
      <c r="CB799" s="28"/>
      <c r="CC799" s="28"/>
      <c r="CD799" s="28"/>
      <c r="CE799" s="28"/>
      <c r="CF799" s="28"/>
      <c r="CG799" s="28"/>
      <c r="CH799" s="28"/>
      <c r="CI799" s="28"/>
      <c r="CJ799" s="28"/>
      <c r="CK799" s="28"/>
      <c r="CL799" s="28"/>
      <c r="CM799" s="28"/>
      <c r="CN799" s="28"/>
      <c r="CO799" s="28"/>
      <c r="CP799" s="28"/>
      <c r="CQ799" s="28"/>
      <c r="CR799" s="28"/>
      <c r="CS799" s="28"/>
      <c r="CT799" s="28"/>
      <c r="CU799" s="28"/>
      <c r="CV799" s="28"/>
      <c r="CW799" s="28"/>
      <c r="CX799" s="28"/>
      <c r="CY799" s="28"/>
      <c r="CZ799" s="28"/>
      <c r="DA799" s="28"/>
      <c r="DB799" s="28"/>
      <c r="DC799" s="28"/>
      <c r="DD799" s="28"/>
      <c r="DE799" s="28"/>
      <c r="DF799" s="28"/>
      <c r="DG799" s="28"/>
      <c r="DH799" s="28"/>
      <c r="DI799" s="28"/>
      <c r="DJ799" s="28"/>
      <c r="DK799" s="28"/>
      <c r="DL799" s="28"/>
      <c r="DM799" s="28"/>
      <c r="DN799" s="28"/>
      <c r="DO799" s="28"/>
      <c r="DP799" s="28"/>
      <c r="DQ799" s="28"/>
      <c r="DR799" s="28"/>
      <c r="DS799" s="28"/>
      <c r="DT799" s="28"/>
      <c r="DU799" s="28"/>
      <c r="DV799" s="28"/>
      <c r="DW799" s="28"/>
      <c r="DX799" s="28"/>
      <c r="DY799" s="28"/>
      <c r="DZ799" s="28"/>
      <c r="EA799" s="28"/>
      <c r="EB799" s="28"/>
      <c r="EC799" s="28"/>
      <c r="ED799" s="28"/>
      <c r="EE799" s="28"/>
      <c r="EF799" s="28"/>
      <c r="EG799" s="28"/>
      <c r="EH799" s="28"/>
      <c r="EI799" s="28"/>
      <c r="EJ799" s="28"/>
      <c r="EK799" s="28"/>
      <c r="EL799" s="28"/>
      <c r="EM799" s="28"/>
      <c r="EN799" s="28"/>
      <c r="EO799" s="28"/>
      <c r="EP799" s="28"/>
      <c r="EQ799" s="28"/>
      <c r="ER799" s="28"/>
      <c r="ES799" s="28"/>
      <c r="ET799" s="28"/>
      <c r="EU799" s="28"/>
      <c r="EV799" s="28"/>
      <c r="EW799" s="28"/>
      <c r="EX799" s="28"/>
      <c r="EY799" s="28"/>
      <c r="EZ799" s="28"/>
      <c r="FA799" s="28"/>
      <c r="FB799" s="1"/>
      <c r="FC799" s="1"/>
      <c r="FD799" s="1"/>
    </row>
    <row r="800" spans="1:160" ht="17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28"/>
      <c r="BF800" s="28"/>
      <c r="BG800" s="28"/>
      <c r="BH800" s="28"/>
      <c r="BI800" s="28"/>
      <c r="BJ800" s="28"/>
      <c r="BK800" s="28"/>
      <c r="BL800" s="28"/>
      <c r="BM800" s="28"/>
      <c r="BN800" s="28"/>
      <c r="BO800" s="28"/>
      <c r="BP800" s="28"/>
      <c r="BQ800" s="28"/>
      <c r="BR800" s="28"/>
      <c r="BS800" s="28"/>
      <c r="BT800" s="28"/>
      <c r="BU800" s="28"/>
      <c r="BV800" s="28"/>
      <c r="BW800" s="28"/>
      <c r="BX800" s="28"/>
      <c r="BY800" s="28"/>
      <c r="BZ800" s="28"/>
      <c r="CA800" s="28"/>
      <c r="CB800" s="28"/>
      <c r="CC800" s="28"/>
      <c r="CD800" s="28"/>
      <c r="CE800" s="28"/>
      <c r="CF800" s="28"/>
      <c r="CG800" s="28"/>
      <c r="CH800" s="28"/>
      <c r="CI800" s="28"/>
      <c r="CJ800" s="28"/>
      <c r="CK800" s="28"/>
      <c r="CL800" s="28"/>
      <c r="CM800" s="28"/>
      <c r="CN800" s="28"/>
      <c r="CO800" s="28"/>
      <c r="CP800" s="28"/>
      <c r="CQ800" s="28"/>
      <c r="CR800" s="28"/>
      <c r="CS800" s="28"/>
      <c r="CT800" s="28"/>
      <c r="CU800" s="28"/>
      <c r="CV800" s="28"/>
      <c r="CW800" s="28"/>
      <c r="CX800" s="28"/>
      <c r="CY800" s="28"/>
      <c r="CZ800" s="28"/>
      <c r="DA800" s="28"/>
      <c r="DB800" s="28"/>
      <c r="DC800" s="28"/>
      <c r="DD800" s="28"/>
      <c r="DE800" s="28"/>
      <c r="DF800" s="28"/>
      <c r="DG800" s="28"/>
      <c r="DH800" s="28"/>
      <c r="DI800" s="28"/>
      <c r="DJ800" s="28"/>
      <c r="DK800" s="28"/>
      <c r="DL800" s="28"/>
      <c r="DM800" s="28"/>
      <c r="DN800" s="28"/>
      <c r="DO800" s="28"/>
      <c r="DP800" s="28"/>
      <c r="DQ800" s="28"/>
      <c r="DR800" s="28"/>
      <c r="DS800" s="28"/>
      <c r="DT800" s="28"/>
      <c r="DU800" s="28"/>
      <c r="DV800" s="28"/>
      <c r="DW800" s="28"/>
      <c r="DX800" s="28"/>
      <c r="DY800" s="28"/>
      <c r="DZ800" s="28"/>
      <c r="EA800" s="28"/>
      <c r="EB800" s="28"/>
      <c r="EC800" s="28"/>
      <c r="ED800" s="28"/>
      <c r="EE800" s="28"/>
      <c r="EF800" s="28"/>
      <c r="EG800" s="28"/>
      <c r="EH800" s="28"/>
      <c r="EI800" s="28"/>
      <c r="EJ800" s="28"/>
      <c r="EK800" s="28"/>
      <c r="EL800" s="28"/>
      <c r="EM800" s="28"/>
      <c r="EN800" s="28"/>
      <c r="EO800" s="28"/>
      <c r="EP800" s="28"/>
      <c r="EQ800" s="28"/>
      <c r="ER800" s="28"/>
      <c r="ES800" s="28"/>
      <c r="ET800" s="28"/>
      <c r="EU800" s="28"/>
      <c r="EV800" s="28"/>
      <c r="EW800" s="28"/>
      <c r="EX800" s="28"/>
      <c r="EY800" s="28"/>
      <c r="EZ800" s="28"/>
      <c r="FA800" s="28"/>
      <c r="FB800" s="1"/>
      <c r="FC800" s="1"/>
      <c r="FD800" s="1"/>
    </row>
    <row r="801" spans="1:160" ht="17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28"/>
      <c r="BF801" s="28"/>
      <c r="BG801" s="28"/>
      <c r="BH801" s="28"/>
      <c r="BI801" s="28"/>
      <c r="BJ801" s="28"/>
      <c r="BK801" s="28"/>
      <c r="BL801" s="28"/>
      <c r="BM801" s="28"/>
      <c r="BN801" s="28"/>
      <c r="BO801" s="28"/>
      <c r="BP801" s="28"/>
      <c r="BQ801" s="28"/>
      <c r="BR801" s="28"/>
      <c r="BS801" s="28"/>
      <c r="BT801" s="28"/>
      <c r="BU801" s="28"/>
      <c r="BV801" s="28"/>
      <c r="BW801" s="28"/>
      <c r="BX801" s="28"/>
      <c r="BY801" s="28"/>
      <c r="BZ801" s="28"/>
      <c r="CA801" s="28"/>
      <c r="CB801" s="28"/>
      <c r="CC801" s="28"/>
      <c r="CD801" s="28"/>
      <c r="CE801" s="28"/>
      <c r="CF801" s="28"/>
      <c r="CG801" s="28"/>
      <c r="CH801" s="28"/>
      <c r="CI801" s="28"/>
      <c r="CJ801" s="28"/>
      <c r="CK801" s="28"/>
      <c r="CL801" s="28"/>
      <c r="CM801" s="28"/>
      <c r="CN801" s="28"/>
      <c r="CO801" s="28"/>
      <c r="CP801" s="28"/>
      <c r="CQ801" s="28"/>
      <c r="CR801" s="28"/>
      <c r="CS801" s="28"/>
      <c r="CT801" s="28"/>
      <c r="CU801" s="28"/>
      <c r="CV801" s="28"/>
      <c r="CW801" s="28"/>
      <c r="CX801" s="28"/>
      <c r="CY801" s="28"/>
      <c r="CZ801" s="28"/>
      <c r="DA801" s="28"/>
      <c r="DB801" s="28"/>
      <c r="DC801" s="28"/>
      <c r="DD801" s="28"/>
      <c r="DE801" s="28"/>
      <c r="DF801" s="28"/>
      <c r="DG801" s="28"/>
      <c r="DH801" s="28"/>
      <c r="DI801" s="28"/>
      <c r="DJ801" s="28"/>
      <c r="DK801" s="28"/>
      <c r="DL801" s="28"/>
      <c r="DM801" s="28"/>
      <c r="DN801" s="28"/>
      <c r="DO801" s="28"/>
      <c r="DP801" s="28"/>
      <c r="DQ801" s="28"/>
      <c r="DR801" s="28"/>
      <c r="DS801" s="28"/>
      <c r="DT801" s="28"/>
      <c r="DU801" s="28"/>
      <c r="DV801" s="28"/>
      <c r="DW801" s="28"/>
      <c r="DX801" s="28"/>
      <c r="DY801" s="28"/>
      <c r="DZ801" s="28"/>
      <c r="EA801" s="28"/>
      <c r="EB801" s="28"/>
      <c r="EC801" s="28"/>
      <c r="ED801" s="28"/>
      <c r="EE801" s="28"/>
      <c r="EF801" s="28"/>
      <c r="EG801" s="28"/>
      <c r="EH801" s="28"/>
      <c r="EI801" s="28"/>
      <c r="EJ801" s="28"/>
      <c r="EK801" s="28"/>
      <c r="EL801" s="28"/>
      <c r="EM801" s="28"/>
      <c r="EN801" s="28"/>
      <c r="EO801" s="28"/>
      <c r="EP801" s="28"/>
      <c r="EQ801" s="28"/>
      <c r="ER801" s="28"/>
      <c r="ES801" s="28"/>
      <c r="ET801" s="28"/>
      <c r="EU801" s="28"/>
      <c r="EV801" s="28"/>
      <c r="EW801" s="28"/>
      <c r="EX801" s="28"/>
      <c r="EY801" s="28"/>
      <c r="EZ801" s="28"/>
      <c r="FA801" s="28"/>
      <c r="FB801" s="1"/>
      <c r="FC801" s="1"/>
      <c r="FD801" s="1"/>
    </row>
    <row r="802" spans="1:160" ht="17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28"/>
      <c r="BF802" s="28"/>
      <c r="BG802" s="28"/>
      <c r="BH802" s="28"/>
      <c r="BI802" s="28"/>
      <c r="BJ802" s="28"/>
      <c r="BK802" s="28"/>
      <c r="BL802" s="28"/>
      <c r="BM802" s="28"/>
      <c r="BN802" s="28"/>
      <c r="BO802" s="28"/>
      <c r="BP802" s="28"/>
      <c r="BQ802" s="28"/>
      <c r="BR802" s="28"/>
      <c r="BS802" s="28"/>
      <c r="BT802" s="28"/>
      <c r="BU802" s="28"/>
      <c r="BV802" s="28"/>
      <c r="BW802" s="28"/>
      <c r="BX802" s="28"/>
      <c r="BY802" s="28"/>
      <c r="BZ802" s="28"/>
      <c r="CA802" s="28"/>
      <c r="CB802" s="28"/>
      <c r="CC802" s="28"/>
      <c r="CD802" s="28"/>
      <c r="CE802" s="28"/>
      <c r="CF802" s="28"/>
      <c r="CG802" s="28"/>
      <c r="CH802" s="28"/>
      <c r="CI802" s="28"/>
      <c r="CJ802" s="28"/>
      <c r="CK802" s="28"/>
      <c r="CL802" s="28"/>
      <c r="CM802" s="28"/>
      <c r="CN802" s="28"/>
      <c r="CO802" s="28"/>
      <c r="CP802" s="28"/>
      <c r="CQ802" s="28"/>
      <c r="CR802" s="28"/>
      <c r="CS802" s="28"/>
      <c r="CT802" s="28"/>
      <c r="CU802" s="28"/>
      <c r="CV802" s="28"/>
      <c r="CW802" s="28"/>
      <c r="CX802" s="28"/>
      <c r="CY802" s="28"/>
      <c r="CZ802" s="28"/>
      <c r="DA802" s="28"/>
      <c r="DB802" s="28"/>
      <c r="DC802" s="28"/>
      <c r="DD802" s="28"/>
      <c r="DE802" s="28"/>
      <c r="DF802" s="28"/>
      <c r="DG802" s="28"/>
      <c r="DH802" s="28"/>
      <c r="DI802" s="28"/>
      <c r="DJ802" s="28"/>
      <c r="DK802" s="28"/>
      <c r="DL802" s="28"/>
      <c r="DM802" s="28"/>
      <c r="DN802" s="28"/>
      <c r="DO802" s="28"/>
      <c r="DP802" s="28"/>
      <c r="DQ802" s="28"/>
      <c r="DR802" s="28"/>
      <c r="DS802" s="28"/>
      <c r="DT802" s="28"/>
      <c r="DU802" s="28"/>
      <c r="DV802" s="28"/>
      <c r="DW802" s="28"/>
      <c r="DX802" s="28"/>
      <c r="DY802" s="28"/>
      <c r="DZ802" s="28"/>
      <c r="EA802" s="28"/>
      <c r="EB802" s="28"/>
      <c r="EC802" s="28"/>
      <c r="ED802" s="28"/>
      <c r="EE802" s="28"/>
      <c r="EF802" s="28"/>
      <c r="EG802" s="28"/>
      <c r="EH802" s="28"/>
      <c r="EI802" s="28"/>
      <c r="EJ802" s="28"/>
      <c r="EK802" s="28"/>
      <c r="EL802" s="28"/>
      <c r="EM802" s="28"/>
      <c r="EN802" s="28"/>
      <c r="EO802" s="28"/>
      <c r="EP802" s="28"/>
      <c r="EQ802" s="28"/>
      <c r="ER802" s="28"/>
      <c r="ES802" s="28"/>
      <c r="ET802" s="28"/>
      <c r="EU802" s="28"/>
      <c r="EV802" s="28"/>
      <c r="EW802" s="28"/>
      <c r="EX802" s="28"/>
      <c r="EY802" s="28"/>
      <c r="EZ802" s="28"/>
      <c r="FA802" s="28"/>
      <c r="FB802" s="1"/>
      <c r="FC802" s="1"/>
      <c r="FD802" s="1"/>
    </row>
    <row r="803" spans="1:160" ht="17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28"/>
      <c r="BF803" s="28"/>
      <c r="BG803" s="28"/>
      <c r="BH803" s="28"/>
      <c r="BI803" s="28"/>
      <c r="BJ803" s="28"/>
      <c r="BK803" s="28"/>
      <c r="BL803" s="28"/>
      <c r="BM803" s="28"/>
      <c r="BN803" s="28"/>
      <c r="BO803" s="28"/>
      <c r="BP803" s="28"/>
      <c r="BQ803" s="28"/>
      <c r="BR803" s="28"/>
      <c r="BS803" s="28"/>
      <c r="BT803" s="28"/>
      <c r="BU803" s="28"/>
      <c r="BV803" s="28"/>
      <c r="BW803" s="28"/>
      <c r="BX803" s="28"/>
      <c r="BY803" s="28"/>
      <c r="BZ803" s="28"/>
      <c r="CA803" s="28"/>
      <c r="CB803" s="28"/>
      <c r="CC803" s="28"/>
      <c r="CD803" s="28"/>
      <c r="CE803" s="28"/>
      <c r="CF803" s="28"/>
      <c r="CG803" s="28"/>
      <c r="CH803" s="28"/>
      <c r="CI803" s="28"/>
      <c r="CJ803" s="28"/>
      <c r="CK803" s="28"/>
      <c r="CL803" s="28"/>
      <c r="CM803" s="28"/>
      <c r="CN803" s="28"/>
      <c r="CO803" s="28"/>
      <c r="CP803" s="28"/>
      <c r="CQ803" s="28"/>
      <c r="CR803" s="28"/>
      <c r="CS803" s="28"/>
      <c r="CT803" s="28"/>
      <c r="CU803" s="28"/>
      <c r="CV803" s="28"/>
      <c r="CW803" s="28"/>
      <c r="CX803" s="28"/>
      <c r="CY803" s="28"/>
      <c r="CZ803" s="28"/>
      <c r="DA803" s="28"/>
      <c r="DB803" s="28"/>
      <c r="DC803" s="28"/>
      <c r="DD803" s="28"/>
      <c r="DE803" s="28"/>
      <c r="DF803" s="28"/>
      <c r="DG803" s="28"/>
      <c r="DH803" s="28"/>
      <c r="DI803" s="28"/>
      <c r="DJ803" s="28"/>
      <c r="DK803" s="28"/>
      <c r="DL803" s="28"/>
      <c r="DM803" s="28"/>
      <c r="DN803" s="28"/>
      <c r="DO803" s="28"/>
      <c r="DP803" s="28"/>
      <c r="DQ803" s="28"/>
      <c r="DR803" s="28"/>
      <c r="DS803" s="28"/>
      <c r="DT803" s="28"/>
      <c r="DU803" s="28"/>
      <c r="DV803" s="28"/>
      <c r="DW803" s="28"/>
      <c r="DX803" s="28"/>
      <c r="DY803" s="28"/>
      <c r="DZ803" s="28"/>
      <c r="EA803" s="28"/>
      <c r="EB803" s="28"/>
      <c r="EC803" s="28"/>
      <c r="ED803" s="28"/>
      <c r="EE803" s="28"/>
      <c r="EF803" s="28"/>
      <c r="EG803" s="28"/>
      <c r="EH803" s="28"/>
      <c r="EI803" s="28"/>
      <c r="EJ803" s="28"/>
      <c r="EK803" s="28"/>
      <c r="EL803" s="28"/>
      <c r="EM803" s="28"/>
      <c r="EN803" s="28"/>
      <c r="EO803" s="28"/>
      <c r="EP803" s="28"/>
      <c r="EQ803" s="28"/>
      <c r="ER803" s="28"/>
      <c r="ES803" s="28"/>
      <c r="ET803" s="28"/>
      <c r="EU803" s="28"/>
      <c r="EV803" s="28"/>
      <c r="EW803" s="28"/>
      <c r="EX803" s="28"/>
      <c r="EY803" s="28"/>
      <c r="EZ803" s="28"/>
      <c r="FA803" s="28"/>
      <c r="FB803" s="1"/>
      <c r="FC803" s="1"/>
      <c r="FD803" s="1"/>
    </row>
    <row r="804" spans="1:160" ht="17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28"/>
      <c r="BF804" s="28"/>
      <c r="BG804" s="28"/>
      <c r="BH804" s="28"/>
      <c r="BI804" s="28"/>
      <c r="BJ804" s="28"/>
      <c r="BK804" s="28"/>
      <c r="BL804" s="28"/>
      <c r="BM804" s="28"/>
      <c r="BN804" s="28"/>
      <c r="BO804" s="28"/>
      <c r="BP804" s="28"/>
      <c r="BQ804" s="28"/>
      <c r="BR804" s="28"/>
      <c r="BS804" s="28"/>
      <c r="BT804" s="28"/>
      <c r="BU804" s="28"/>
      <c r="BV804" s="28"/>
      <c r="BW804" s="28"/>
      <c r="BX804" s="28"/>
      <c r="BY804" s="28"/>
      <c r="BZ804" s="28"/>
      <c r="CA804" s="28"/>
      <c r="CB804" s="28"/>
      <c r="CC804" s="28"/>
      <c r="CD804" s="28"/>
      <c r="CE804" s="28"/>
      <c r="CF804" s="28"/>
      <c r="CG804" s="28"/>
      <c r="CH804" s="28"/>
      <c r="CI804" s="28"/>
      <c r="CJ804" s="28"/>
      <c r="CK804" s="28"/>
      <c r="CL804" s="28"/>
      <c r="CM804" s="28"/>
      <c r="CN804" s="28"/>
      <c r="CO804" s="28"/>
      <c r="CP804" s="28"/>
      <c r="CQ804" s="28"/>
      <c r="CR804" s="28"/>
      <c r="CS804" s="28"/>
      <c r="CT804" s="28"/>
      <c r="CU804" s="28"/>
      <c r="CV804" s="28"/>
      <c r="CW804" s="28"/>
      <c r="CX804" s="28"/>
      <c r="CY804" s="28"/>
      <c r="CZ804" s="28"/>
      <c r="DA804" s="28"/>
      <c r="DB804" s="28"/>
      <c r="DC804" s="28"/>
      <c r="DD804" s="28"/>
      <c r="DE804" s="28"/>
      <c r="DF804" s="28"/>
      <c r="DG804" s="28"/>
      <c r="DH804" s="28"/>
      <c r="DI804" s="28"/>
      <c r="DJ804" s="28"/>
      <c r="DK804" s="28"/>
      <c r="DL804" s="28"/>
      <c r="DM804" s="28"/>
      <c r="DN804" s="28"/>
      <c r="DO804" s="28"/>
      <c r="DP804" s="28"/>
      <c r="DQ804" s="28"/>
      <c r="DR804" s="28"/>
      <c r="DS804" s="28"/>
      <c r="DT804" s="28"/>
      <c r="DU804" s="28"/>
      <c r="DV804" s="28"/>
      <c r="DW804" s="28"/>
      <c r="DX804" s="28"/>
      <c r="DY804" s="28"/>
      <c r="DZ804" s="28"/>
      <c r="EA804" s="28"/>
      <c r="EB804" s="28"/>
      <c r="EC804" s="28"/>
      <c r="ED804" s="28"/>
      <c r="EE804" s="28"/>
      <c r="EF804" s="28"/>
      <c r="EG804" s="28"/>
      <c r="EH804" s="28"/>
      <c r="EI804" s="28"/>
      <c r="EJ804" s="28"/>
      <c r="EK804" s="28"/>
      <c r="EL804" s="28"/>
      <c r="EM804" s="28"/>
      <c r="EN804" s="28"/>
      <c r="EO804" s="28"/>
      <c r="EP804" s="28"/>
      <c r="EQ804" s="28"/>
      <c r="ER804" s="28"/>
      <c r="ES804" s="28"/>
      <c r="ET804" s="28"/>
      <c r="EU804" s="28"/>
      <c r="EV804" s="28"/>
      <c r="EW804" s="28"/>
      <c r="EX804" s="28"/>
      <c r="EY804" s="28"/>
      <c r="EZ804" s="28"/>
      <c r="FA804" s="28"/>
      <c r="FB804" s="1"/>
      <c r="FC804" s="1"/>
      <c r="FD804" s="1"/>
    </row>
    <row r="805" spans="1:160" ht="17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28"/>
      <c r="BF805" s="28"/>
      <c r="BG805" s="28"/>
      <c r="BH805" s="28"/>
      <c r="BI805" s="28"/>
      <c r="BJ805" s="28"/>
      <c r="BK805" s="28"/>
      <c r="BL805" s="28"/>
      <c r="BM805" s="28"/>
      <c r="BN805" s="28"/>
      <c r="BO805" s="28"/>
      <c r="BP805" s="28"/>
      <c r="BQ805" s="28"/>
      <c r="BR805" s="28"/>
      <c r="BS805" s="28"/>
      <c r="BT805" s="28"/>
      <c r="BU805" s="28"/>
      <c r="BV805" s="28"/>
      <c r="BW805" s="28"/>
      <c r="BX805" s="28"/>
      <c r="BY805" s="28"/>
      <c r="BZ805" s="28"/>
      <c r="CA805" s="28"/>
      <c r="CB805" s="28"/>
      <c r="CC805" s="28"/>
      <c r="CD805" s="28"/>
      <c r="CE805" s="28"/>
      <c r="CF805" s="28"/>
      <c r="CG805" s="28"/>
      <c r="CH805" s="28"/>
      <c r="CI805" s="28"/>
      <c r="CJ805" s="28"/>
      <c r="CK805" s="28"/>
      <c r="CL805" s="28"/>
      <c r="CM805" s="28"/>
      <c r="CN805" s="28"/>
      <c r="CO805" s="28"/>
      <c r="CP805" s="28"/>
      <c r="CQ805" s="28"/>
      <c r="CR805" s="28"/>
      <c r="CS805" s="28"/>
      <c r="CT805" s="28"/>
      <c r="CU805" s="28"/>
      <c r="CV805" s="28"/>
      <c r="CW805" s="28"/>
      <c r="CX805" s="28"/>
      <c r="CY805" s="28"/>
      <c r="CZ805" s="28"/>
      <c r="DA805" s="28"/>
      <c r="DB805" s="28"/>
      <c r="DC805" s="28"/>
      <c r="DD805" s="28"/>
      <c r="DE805" s="28"/>
      <c r="DF805" s="28"/>
      <c r="DG805" s="28"/>
      <c r="DH805" s="28"/>
      <c r="DI805" s="28"/>
      <c r="DJ805" s="28"/>
      <c r="DK805" s="28"/>
      <c r="DL805" s="28"/>
      <c r="DM805" s="28"/>
      <c r="DN805" s="28"/>
      <c r="DO805" s="28"/>
      <c r="DP805" s="28"/>
      <c r="DQ805" s="28"/>
      <c r="DR805" s="28"/>
      <c r="DS805" s="28"/>
      <c r="DT805" s="28"/>
      <c r="DU805" s="28"/>
      <c r="DV805" s="28"/>
      <c r="DW805" s="28"/>
      <c r="DX805" s="28"/>
      <c r="DY805" s="28"/>
      <c r="DZ805" s="28"/>
      <c r="EA805" s="28"/>
      <c r="EB805" s="28"/>
      <c r="EC805" s="28"/>
      <c r="ED805" s="28"/>
      <c r="EE805" s="28"/>
      <c r="EF805" s="28"/>
      <c r="EG805" s="28"/>
      <c r="EH805" s="28"/>
      <c r="EI805" s="28"/>
      <c r="EJ805" s="28"/>
      <c r="EK805" s="28"/>
      <c r="EL805" s="28"/>
      <c r="EM805" s="28"/>
      <c r="EN805" s="28"/>
      <c r="EO805" s="28"/>
      <c r="EP805" s="28"/>
      <c r="EQ805" s="28"/>
      <c r="ER805" s="28"/>
      <c r="ES805" s="28"/>
      <c r="ET805" s="28"/>
      <c r="EU805" s="28"/>
      <c r="EV805" s="28"/>
      <c r="EW805" s="28"/>
      <c r="EX805" s="28"/>
      <c r="EY805" s="28"/>
      <c r="EZ805" s="28"/>
      <c r="FA805" s="28"/>
      <c r="FB805" s="1"/>
      <c r="FC805" s="1"/>
      <c r="FD805" s="1"/>
    </row>
    <row r="806" spans="1:160" ht="17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28"/>
      <c r="BF806" s="28"/>
      <c r="BG806" s="28"/>
      <c r="BH806" s="28"/>
      <c r="BI806" s="28"/>
      <c r="BJ806" s="28"/>
      <c r="BK806" s="28"/>
      <c r="BL806" s="28"/>
      <c r="BM806" s="28"/>
      <c r="BN806" s="28"/>
      <c r="BO806" s="28"/>
      <c r="BP806" s="28"/>
      <c r="BQ806" s="28"/>
      <c r="BR806" s="28"/>
      <c r="BS806" s="28"/>
      <c r="BT806" s="28"/>
      <c r="BU806" s="28"/>
      <c r="BV806" s="28"/>
      <c r="BW806" s="28"/>
      <c r="BX806" s="28"/>
      <c r="BY806" s="28"/>
      <c r="BZ806" s="28"/>
      <c r="CA806" s="28"/>
      <c r="CB806" s="28"/>
      <c r="CC806" s="28"/>
      <c r="CD806" s="28"/>
      <c r="CE806" s="28"/>
      <c r="CF806" s="28"/>
      <c r="CG806" s="28"/>
      <c r="CH806" s="28"/>
      <c r="CI806" s="28"/>
      <c r="CJ806" s="28"/>
      <c r="CK806" s="28"/>
      <c r="CL806" s="28"/>
      <c r="CM806" s="28"/>
      <c r="CN806" s="28"/>
      <c r="CO806" s="28"/>
      <c r="CP806" s="28"/>
      <c r="CQ806" s="28"/>
      <c r="CR806" s="28"/>
      <c r="CS806" s="28"/>
      <c r="CT806" s="28"/>
      <c r="CU806" s="28"/>
      <c r="CV806" s="28"/>
      <c r="CW806" s="28"/>
      <c r="CX806" s="28"/>
      <c r="CY806" s="28"/>
      <c r="CZ806" s="28"/>
      <c r="DA806" s="28"/>
      <c r="DB806" s="28"/>
      <c r="DC806" s="28"/>
      <c r="DD806" s="28"/>
      <c r="DE806" s="28"/>
      <c r="DF806" s="28"/>
      <c r="DG806" s="28"/>
      <c r="DH806" s="28"/>
      <c r="DI806" s="28"/>
      <c r="DJ806" s="28"/>
      <c r="DK806" s="28"/>
      <c r="DL806" s="28"/>
      <c r="DM806" s="28"/>
      <c r="DN806" s="28"/>
      <c r="DO806" s="28"/>
      <c r="DP806" s="28"/>
      <c r="DQ806" s="28"/>
      <c r="DR806" s="28"/>
      <c r="DS806" s="28"/>
      <c r="DT806" s="28"/>
      <c r="DU806" s="28"/>
      <c r="DV806" s="28"/>
      <c r="DW806" s="28"/>
      <c r="DX806" s="28"/>
      <c r="DY806" s="28"/>
      <c r="DZ806" s="28"/>
      <c r="EA806" s="28"/>
      <c r="EB806" s="28"/>
      <c r="EC806" s="28"/>
      <c r="ED806" s="28"/>
      <c r="EE806" s="28"/>
      <c r="EF806" s="28"/>
      <c r="EG806" s="28"/>
      <c r="EH806" s="28"/>
      <c r="EI806" s="28"/>
      <c r="EJ806" s="28"/>
      <c r="EK806" s="28"/>
      <c r="EL806" s="28"/>
      <c r="EM806" s="28"/>
      <c r="EN806" s="28"/>
      <c r="EO806" s="28"/>
      <c r="EP806" s="28"/>
      <c r="EQ806" s="28"/>
      <c r="ER806" s="28"/>
      <c r="ES806" s="28"/>
      <c r="ET806" s="28"/>
      <c r="EU806" s="28"/>
      <c r="EV806" s="28"/>
      <c r="EW806" s="28"/>
      <c r="EX806" s="28"/>
      <c r="EY806" s="28"/>
      <c r="EZ806" s="28"/>
      <c r="FA806" s="28"/>
      <c r="FB806" s="1"/>
      <c r="FC806" s="1"/>
      <c r="FD806" s="1"/>
    </row>
    <row r="807" spans="1:160" ht="17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28"/>
      <c r="BF807" s="28"/>
      <c r="BG807" s="28"/>
      <c r="BH807" s="28"/>
      <c r="BI807" s="28"/>
      <c r="BJ807" s="28"/>
      <c r="BK807" s="28"/>
      <c r="BL807" s="28"/>
      <c r="BM807" s="28"/>
      <c r="BN807" s="28"/>
      <c r="BO807" s="28"/>
      <c r="BP807" s="28"/>
      <c r="BQ807" s="28"/>
      <c r="BR807" s="28"/>
      <c r="BS807" s="28"/>
      <c r="BT807" s="28"/>
      <c r="BU807" s="28"/>
      <c r="BV807" s="28"/>
      <c r="BW807" s="28"/>
      <c r="BX807" s="28"/>
      <c r="BY807" s="28"/>
      <c r="BZ807" s="28"/>
      <c r="CA807" s="28"/>
      <c r="CB807" s="28"/>
      <c r="CC807" s="28"/>
      <c r="CD807" s="28"/>
      <c r="CE807" s="28"/>
      <c r="CF807" s="28"/>
      <c r="CG807" s="28"/>
      <c r="CH807" s="28"/>
      <c r="CI807" s="28"/>
      <c r="CJ807" s="28"/>
      <c r="CK807" s="28"/>
      <c r="CL807" s="28"/>
      <c r="CM807" s="28"/>
      <c r="CN807" s="28"/>
      <c r="CO807" s="28"/>
      <c r="CP807" s="28"/>
      <c r="CQ807" s="28"/>
      <c r="CR807" s="28"/>
      <c r="CS807" s="28"/>
      <c r="CT807" s="28"/>
      <c r="CU807" s="28"/>
      <c r="CV807" s="28"/>
      <c r="CW807" s="28"/>
      <c r="CX807" s="28"/>
      <c r="CY807" s="28"/>
      <c r="CZ807" s="28"/>
      <c r="DA807" s="28"/>
      <c r="DB807" s="28"/>
      <c r="DC807" s="28"/>
      <c r="DD807" s="28"/>
      <c r="DE807" s="28"/>
      <c r="DF807" s="28"/>
      <c r="DG807" s="28"/>
      <c r="DH807" s="28"/>
      <c r="DI807" s="28"/>
      <c r="DJ807" s="28"/>
      <c r="DK807" s="28"/>
      <c r="DL807" s="28"/>
      <c r="DM807" s="28"/>
      <c r="DN807" s="28"/>
      <c r="DO807" s="28"/>
      <c r="DP807" s="28"/>
      <c r="DQ807" s="28"/>
      <c r="DR807" s="28"/>
      <c r="DS807" s="28"/>
      <c r="DT807" s="28"/>
      <c r="DU807" s="28"/>
      <c r="DV807" s="28"/>
      <c r="DW807" s="28"/>
      <c r="DX807" s="28"/>
      <c r="DY807" s="28"/>
      <c r="DZ807" s="28"/>
      <c r="EA807" s="28"/>
      <c r="EB807" s="28"/>
      <c r="EC807" s="28"/>
      <c r="ED807" s="28"/>
      <c r="EE807" s="28"/>
      <c r="EF807" s="28"/>
      <c r="EG807" s="28"/>
      <c r="EH807" s="28"/>
      <c r="EI807" s="28"/>
      <c r="EJ807" s="28"/>
      <c r="EK807" s="28"/>
      <c r="EL807" s="28"/>
      <c r="EM807" s="28"/>
      <c r="EN807" s="28"/>
      <c r="EO807" s="28"/>
      <c r="EP807" s="28"/>
      <c r="EQ807" s="28"/>
      <c r="ER807" s="28"/>
      <c r="ES807" s="28"/>
      <c r="ET807" s="28"/>
      <c r="EU807" s="28"/>
      <c r="EV807" s="28"/>
      <c r="EW807" s="28"/>
      <c r="EX807" s="28"/>
      <c r="EY807" s="28"/>
      <c r="EZ807" s="28"/>
      <c r="FA807" s="28"/>
      <c r="FB807" s="1"/>
      <c r="FC807" s="1"/>
      <c r="FD807" s="1"/>
    </row>
    <row r="808" spans="1:160" ht="17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28"/>
      <c r="BF808" s="28"/>
      <c r="BG808" s="28"/>
      <c r="BH808" s="28"/>
      <c r="BI808" s="28"/>
      <c r="BJ808" s="28"/>
      <c r="BK808" s="28"/>
      <c r="BL808" s="28"/>
      <c r="BM808" s="28"/>
      <c r="BN808" s="28"/>
      <c r="BO808" s="28"/>
      <c r="BP808" s="28"/>
      <c r="BQ808" s="28"/>
      <c r="BR808" s="28"/>
      <c r="BS808" s="28"/>
      <c r="BT808" s="28"/>
      <c r="BU808" s="28"/>
      <c r="BV808" s="28"/>
      <c r="BW808" s="28"/>
      <c r="BX808" s="28"/>
      <c r="BY808" s="28"/>
      <c r="BZ808" s="28"/>
      <c r="CA808" s="28"/>
      <c r="CB808" s="28"/>
      <c r="CC808" s="28"/>
      <c r="CD808" s="28"/>
      <c r="CE808" s="28"/>
      <c r="CF808" s="28"/>
      <c r="CG808" s="28"/>
      <c r="CH808" s="28"/>
      <c r="CI808" s="28"/>
      <c r="CJ808" s="28"/>
      <c r="CK808" s="28"/>
      <c r="CL808" s="28"/>
      <c r="CM808" s="28"/>
      <c r="CN808" s="28"/>
      <c r="CO808" s="28"/>
      <c r="CP808" s="28"/>
      <c r="CQ808" s="28"/>
      <c r="CR808" s="28"/>
      <c r="CS808" s="28"/>
      <c r="CT808" s="28"/>
      <c r="CU808" s="28"/>
      <c r="CV808" s="28"/>
      <c r="CW808" s="28"/>
      <c r="CX808" s="28"/>
      <c r="CY808" s="28"/>
      <c r="CZ808" s="28"/>
      <c r="DA808" s="28"/>
      <c r="DB808" s="28"/>
      <c r="DC808" s="28"/>
      <c r="DD808" s="28"/>
      <c r="DE808" s="28"/>
      <c r="DF808" s="28"/>
      <c r="DG808" s="28"/>
      <c r="DH808" s="28"/>
      <c r="DI808" s="28"/>
      <c r="DJ808" s="28"/>
      <c r="DK808" s="28"/>
      <c r="DL808" s="28"/>
      <c r="DM808" s="28"/>
      <c r="DN808" s="28"/>
      <c r="DO808" s="28"/>
      <c r="DP808" s="28"/>
      <c r="DQ808" s="28"/>
      <c r="DR808" s="28"/>
      <c r="DS808" s="28"/>
      <c r="DT808" s="28"/>
      <c r="DU808" s="28"/>
      <c r="DV808" s="28"/>
      <c r="DW808" s="28"/>
      <c r="DX808" s="28"/>
      <c r="DY808" s="28"/>
      <c r="DZ808" s="28"/>
      <c r="EA808" s="28"/>
      <c r="EB808" s="28"/>
      <c r="EC808" s="28"/>
      <c r="ED808" s="28"/>
      <c r="EE808" s="28"/>
      <c r="EF808" s="28"/>
      <c r="EG808" s="28"/>
      <c r="EH808" s="28"/>
      <c r="EI808" s="28"/>
      <c r="EJ808" s="28"/>
      <c r="EK808" s="28"/>
      <c r="EL808" s="28"/>
      <c r="EM808" s="28"/>
      <c r="EN808" s="28"/>
      <c r="EO808" s="28"/>
      <c r="EP808" s="28"/>
      <c r="EQ808" s="28"/>
      <c r="ER808" s="28"/>
      <c r="ES808" s="28"/>
      <c r="ET808" s="28"/>
      <c r="EU808" s="28"/>
      <c r="EV808" s="28"/>
      <c r="EW808" s="28"/>
      <c r="EX808" s="28"/>
      <c r="EY808" s="28"/>
      <c r="EZ808" s="28"/>
      <c r="FA808" s="28"/>
      <c r="FB808" s="1"/>
      <c r="FC808" s="1"/>
      <c r="FD808" s="1"/>
    </row>
    <row r="809" spans="1:160" ht="17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28"/>
      <c r="BF809" s="28"/>
      <c r="BG809" s="28"/>
      <c r="BH809" s="28"/>
      <c r="BI809" s="28"/>
      <c r="BJ809" s="28"/>
      <c r="BK809" s="28"/>
      <c r="BL809" s="28"/>
      <c r="BM809" s="28"/>
      <c r="BN809" s="28"/>
      <c r="BO809" s="28"/>
      <c r="BP809" s="28"/>
      <c r="BQ809" s="28"/>
      <c r="BR809" s="28"/>
      <c r="BS809" s="28"/>
      <c r="BT809" s="28"/>
      <c r="BU809" s="28"/>
      <c r="BV809" s="28"/>
      <c r="BW809" s="28"/>
      <c r="BX809" s="28"/>
      <c r="BY809" s="28"/>
      <c r="BZ809" s="28"/>
      <c r="CA809" s="28"/>
      <c r="CB809" s="28"/>
      <c r="CC809" s="28"/>
      <c r="CD809" s="28"/>
      <c r="CE809" s="28"/>
      <c r="CF809" s="28"/>
      <c r="CG809" s="28"/>
      <c r="CH809" s="28"/>
      <c r="CI809" s="28"/>
      <c r="CJ809" s="28"/>
      <c r="CK809" s="28"/>
      <c r="CL809" s="28"/>
      <c r="CM809" s="28"/>
      <c r="CN809" s="28"/>
      <c r="CO809" s="28"/>
      <c r="CP809" s="28"/>
      <c r="CQ809" s="28"/>
      <c r="CR809" s="28"/>
      <c r="CS809" s="28"/>
      <c r="CT809" s="28"/>
      <c r="CU809" s="28"/>
      <c r="CV809" s="28"/>
      <c r="CW809" s="28"/>
      <c r="CX809" s="28"/>
      <c r="CY809" s="28"/>
      <c r="CZ809" s="28"/>
      <c r="DA809" s="28"/>
      <c r="DB809" s="28"/>
      <c r="DC809" s="28"/>
      <c r="DD809" s="28"/>
      <c r="DE809" s="28"/>
      <c r="DF809" s="28"/>
      <c r="DG809" s="28"/>
      <c r="DH809" s="28"/>
      <c r="DI809" s="28"/>
      <c r="DJ809" s="28"/>
      <c r="DK809" s="28"/>
      <c r="DL809" s="28"/>
      <c r="DM809" s="28"/>
      <c r="DN809" s="28"/>
      <c r="DO809" s="28"/>
      <c r="DP809" s="28"/>
      <c r="DQ809" s="28"/>
      <c r="DR809" s="28"/>
      <c r="DS809" s="28"/>
      <c r="DT809" s="28"/>
      <c r="DU809" s="28"/>
      <c r="DV809" s="28"/>
      <c r="DW809" s="28"/>
      <c r="DX809" s="28"/>
      <c r="DY809" s="28"/>
      <c r="DZ809" s="28"/>
      <c r="EA809" s="28"/>
      <c r="EB809" s="28"/>
      <c r="EC809" s="28"/>
      <c r="ED809" s="28"/>
      <c r="EE809" s="28"/>
      <c r="EF809" s="28"/>
      <c r="EG809" s="28"/>
      <c r="EH809" s="28"/>
      <c r="EI809" s="28"/>
      <c r="EJ809" s="28"/>
      <c r="EK809" s="28"/>
      <c r="EL809" s="28"/>
      <c r="EM809" s="28"/>
      <c r="EN809" s="28"/>
      <c r="EO809" s="28"/>
      <c r="EP809" s="28"/>
      <c r="EQ809" s="28"/>
      <c r="ER809" s="28"/>
      <c r="ES809" s="28"/>
      <c r="ET809" s="28"/>
      <c r="EU809" s="28"/>
      <c r="EV809" s="28"/>
      <c r="EW809" s="28"/>
      <c r="EX809" s="28"/>
      <c r="EY809" s="28"/>
      <c r="EZ809" s="28"/>
      <c r="FA809" s="28"/>
      <c r="FB809" s="1"/>
      <c r="FC809" s="1"/>
      <c r="FD809" s="1"/>
    </row>
    <row r="810" spans="1:160" ht="17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28"/>
      <c r="BF810" s="28"/>
      <c r="BG810" s="28"/>
      <c r="BH810" s="28"/>
      <c r="BI810" s="28"/>
      <c r="BJ810" s="28"/>
      <c r="BK810" s="28"/>
      <c r="BL810" s="28"/>
      <c r="BM810" s="28"/>
      <c r="BN810" s="28"/>
      <c r="BO810" s="28"/>
      <c r="BP810" s="28"/>
      <c r="BQ810" s="28"/>
      <c r="BR810" s="28"/>
      <c r="BS810" s="28"/>
      <c r="BT810" s="28"/>
      <c r="BU810" s="28"/>
      <c r="BV810" s="28"/>
      <c r="BW810" s="28"/>
      <c r="BX810" s="28"/>
      <c r="BY810" s="28"/>
      <c r="BZ810" s="28"/>
      <c r="CA810" s="28"/>
      <c r="CB810" s="28"/>
      <c r="CC810" s="28"/>
      <c r="CD810" s="28"/>
      <c r="CE810" s="28"/>
      <c r="CF810" s="28"/>
      <c r="CG810" s="28"/>
      <c r="CH810" s="28"/>
      <c r="CI810" s="28"/>
      <c r="CJ810" s="28"/>
      <c r="CK810" s="28"/>
      <c r="CL810" s="28"/>
      <c r="CM810" s="28"/>
      <c r="CN810" s="28"/>
      <c r="CO810" s="28"/>
      <c r="CP810" s="28"/>
      <c r="CQ810" s="28"/>
      <c r="CR810" s="28"/>
      <c r="CS810" s="28"/>
      <c r="CT810" s="28"/>
      <c r="CU810" s="28"/>
      <c r="CV810" s="28"/>
      <c r="CW810" s="28"/>
      <c r="CX810" s="28"/>
      <c r="CY810" s="28"/>
      <c r="CZ810" s="28"/>
      <c r="DA810" s="28"/>
      <c r="DB810" s="28"/>
      <c r="DC810" s="28"/>
      <c r="DD810" s="28"/>
      <c r="DE810" s="28"/>
      <c r="DF810" s="28"/>
      <c r="DG810" s="28"/>
      <c r="DH810" s="28"/>
      <c r="DI810" s="28"/>
      <c r="DJ810" s="28"/>
      <c r="DK810" s="28"/>
      <c r="DL810" s="28"/>
      <c r="DM810" s="28"/>
      <c r="DN810" s="28"/>
      <c r="DO810" s="28"/>
      <c r="DP810" s="28"/>
      <c r="DQ810" s="28"/>
      <c r="DR810" s="28"/>
      <c r="DS810" s="28"/>
      <c r="DT810" s="28"/>
      <c r="DU810" s="28"/>
      <c r="DV810" s="28"/>
      <c r="DW810" s="28"/>
      <c r="DX810" s="28"/>
      <c r="DY810" s="28"/>
      <c r="DZ810" s="28"/>
      <c r="EA810" s="28"/>
      <c r="EB810" s="28"/>
      <c r="EC810" s="28"/>
      <c r="ED810" s="28"/>
      <c r="EE810" s="28"/>
      <c r="EF810" s="28"/>
      <c r="EG810" s="28"/>
      <c r="EH810" s="28"/>
      <c r="EI810" s="28"/>
      <c r="EJ810" s="28"/>
      <c r="EK810" s="28"/>
      <c r="EL810" s="28"/>
      <c r="EM810" s="28"/>
      <c r="EN810" s="28"/>
      <c r="EO810" s="28"/>
      <c r="EP810" s="28"/>
      <c r="EQ810" s="28"/>
      <c r="ER810" s="28"/>
      <c r="ES810" s="28"/>
      <c r="ET810" s="28"/>
      <c r="EU810" s="28"/>
      <c r="EV810" s="28"/>
      <c r="EW810" s="28"/>
      <c r="EX810" s="28"/>
      <c r="EY810" s="28"/>
      <c r="EZ810" s="28"/>
      <c r="FA810" s="28"/>
      <c r="FB810" s="1"/>
      <c r="FC810" s="1"/>
      <c r="FD810" s="1"/>
    </row>
    <row r="811" spans="1:160" ht="17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28"/>
      <c r="BF811" s="28"/>
      <c r="BG811" s="28"/>
      <c r="BH811" s="28"/>
      <c r="BI811" s="28"/>
      <c r="BJ811" s="28"/>
      <c r="BK811" s="28"/>
      <c r="BL811" s="28"/>
      <c r="BM811" s="28"/>
      <c r="BN811" s="28"/>
      <c r="BO811" s="28"/>
      <c r="BP811" s="28"/>
      <c r="BQ811" s="28"/>
      <c r="BR811" s="28"/>
      <c r="BS811" s="28"/>
      <c r="BT811" s="28"/>
      <c r="BU811" s="28"/>
      <c r="BV811" s="28"/>
      <c r="BW811" s="28"/>
      <c r="BX811" s="28"/>
      <c r="BY811" s="28"/>
      <c r="BZ811" s="28"/>
      <c r="CA811" s="28"/>
      <c r="CB811" s="28"/>
      <c r="CC811" s="28"/>
      <c r="CD811" s="28"/>
      <c r="CE811" s="28"/>
      <c r="CF811" s="28"/>
      <c r="CG811" s="28"/>
      <c r="CH811" s="28"/>
      <c r="CI811" s="28"/>
      <c r="CJ811" s="28"/>
      <c r="CK811" s="28"/>
      <c r="CL811" s="28"/>
      <c r="CM811" s="28"/>
      <c r="CN811" s="28"/>
      <c r="CO811" s="28"/>
      <c r="CP811" s="28"/>
      <c r="CQ811" s="28"/>
      <c r="CR811" s="28"/>
      <c r="CS811" s="28"/>
      <c r="CT811" s="28"/>
      <c r="CU811" s="28"/>
      <c r="CV811" s="28"/>
      <c r="CW811" s="28"/>
      <c r="CX811" s="28"/>
      <c r="CY811" s="28"/>
      <c r="CZ811" s="28"/>
      <c r="DA811" s="28"/>
      <c r="DB811" s="28"/>
      <c r="DC811" s="28"/>
      <c r="DD811" s="28"/>
      <c r="DE811" s="28"/>
      <c r="DF811" s="28"/>
      <c r="DG811" s="28"/>
      <c r="DH811" s="28"/>
      <c r="DI811" s="28"/>
      <c r="DJ811" s="28"/>
      <c r="DK811" s="28"/>
      <c r="DL811" s="28"/>
      <c r="DM811" s="28"/>
      <c r="DN811" s="28"/>
      <c r="DO811" s="28"/>
      <c r="DP811" s="28"/>
      <c r="DQ811" s="28"/>
      <c r="DR811" s="28"/>
      <c r="DS811" s="28"/>
      <c r="DT811" s="28"/>
      <c r="DU811" s="28"/>
      <c r="DV811" s="28"/>
      <c r="DW811" s="28"/>
      <c r="DX811" s="28"/>
      <c r="DY811" s="28"/>
      <c r="DZ811" s="28"/>
      <c r="EA811" s="28"/>
      <c r="EB811" s="28"/>
      <c r="EC811" s="28"/>
      <c r="ED811" s="28"/>
      <c r="EE811" s="28"/>
      <c r="EF811" s="28"/>
      <c r="EG811" s="28"/>
      <c r="EH811" s="28"/>
      <c r="EI811" s="28"/>
      <c r="EJ811" s="28"/>
      <c r="EK811" s="28"/>
      <c r="EL811" s="28"/>
      <c r="EM811" s="28"/>
      <c r="EN811" s="28"/>
      <c r="EO811" s="28"/>
      <c r="EP811" s="28"/>
      <c r="EQ811" s="28"/>
      <c r="ER811" s="28"/>
      <c r="ES811" s="28"/>
      <c r="ET811" s="28"/>
      <c r="EU811" s="28"/>
      <c r="EV811" s="28"/>
      <c r="EW811" s="28"/>
      <c r="EX811" s="28"/>
      <c r="EY811" s="28"/>
      <c r="EZ811" s="28"/>
      <c r="FA811" s="28"/>
      <c r="FB811" s="1"/>
      <c r="FC811" s="1"/>
      <c r="FD811" s="1"/>
    </row>
    <row r="812" spans="1:160" ht="17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28"/>
      <c r="BF812" s="28"/>
      <c r="BG812" s="28"/>
      <c r="BH812" s="28"/>
      <c r="BI812" s="28"/>
      <c r="BJ812" s="28"/>
      <c r="BK812" s="28"/>
      <c r="BL812" s="28"/>
      <c r="BM812" s="28"/>
      <c r="BN812" s="28"/>
      <c r="BO812" s="28"/>
      <c r="BP812" s="28"/>
      <c r="BQ812" s="28"/>
      <c r="BR812" s="28"/>
      <c r="BS812" s="28"/>
      <c r="BT812" s="28"/>
      <c r="BU812" s="28"/>
      <c r="BV812" s="28"/>
      <c r="BW812" s="28"/>
      <c r="BX812" s="28"/>
      <c r="BY812" s="28"/>
      <c r="BZ812" s="28"/>
      <c r="CA812" s="28"/>
      <c r="CB812" s="28"/>
      <c r="CC812" s="28"/>
      <c r="CD812" s="28"/>
      <c r="CE812" s="28"/>
      <c r="CF812" s="28"/>
      <c r="CG812" s="28"/>
      <c r="CH812" s="28"/>
      <c r="CI812" s="28"/>
      <c r="CJ812" s="28"/>
      <c r="CK812" s="28"/>
      <c r="CL812" s="28"/>
      <c r="CM812" s="28"/>
      <c r="CN812" s="28"/>
      <c r="CO812" s="28"/>
      <c r="CP812" s="28"/>
      <c r="CQ812" s="28"/>
      <c r="CR812" s="28"/>
      <c r="CS812" s="28"/>
      <c r="CT812" s="28"/>
      <c r="CU812" s="28"/>
      <c r="CV812" s="28"/>
      <c r="CW812" s="28"/>
      <c r="CX812" s="28"/>
      <c r="CY812" s="28"/>
      <c r="CZ812" s="28"/>
      <c r="DA812" s="28"/>
      <c r="DB812" s="28"/>
      <c r="DC812" s="28"/>
      <c r="DD812" s="28"/>
      <c r="DE812" s="28"/>
      <c r="DF812" s="28"/>
      <c r="DG812" s="28"/>
      <c r="DH812" s="28"/>
      <c r="DI812" s="28"/>
      <c r="DJ812" s="28"/>
      <c r="DK812" s="28"/>
      <c r="DL812" s="28"/>
      <c r="DM812" s="28"/>
      <c r="DN812" s="28"/>
      <c r="DO812" s="28"/>
      <c r="DP812" s="28"/>
      <c r="DQ812" s="28"/>
      <c r="DR812" s="28"/>
      <c r="DS812" s="28"/>
      <c r="DT812" s="28"/>
      <c r="DU812" s="28"/>
      <c r="DV812" s="28"/>
      <c r="DW812" s="28"/>
      <c r="DX812" s="28"/>
      <c r="DY812" s="28"/>
      <c r="DZ812" s="28"/>
      <c r="EA812" s="28"/>
      <c r="EB812" s="28"/>
      <c r="EC812" s="28"/>
      <c r="ED812" s="28"/>
      <c r="EE812" s="28"/>
      <c r="EF812" s="28"/>
      <c r="EG812" s="28"/>
      <c r="EH812" s="28"/>
      <c r="EI812" s="28"/>
      <c r="EJ812" s="28"/>
      <c r="EK812" s="28"/>
      <c r="EL812" s="28"/>
      <c r="EM812" s="28"/>
      <c r="EN812" s="28"/>
      <c r="EO812" s="28"/>
      <c r="EP812" s="28"/>
      <c r="EQ812" s="28"/>
      <c r="ER812" s="28"/>
      <c r="ES812" s="28"/>
      <c r="ET812" s="28"/>
      <c r="EU812" s="28"/>
      <c r="EV812" s="28"/>
      <c r="EW812" s="28"/>
      <c r="EX812" s="28"/>
      <c r="EY812" s="28"/>
      <c r="EZ812" s="28"/>
      <c r="FA812" s="28"/>
      <c r="FB812" s="1"/>
      <c r="FC812" s="1"/>
      <c r="FD812" s="1"/>
    </row>
    <row r="813" spans="1:160" ht="17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28"/>
      <c r="BF813" s="28"/>
      <c r="BG813" s="28"/>
      <c r="BH813" s="28"/>
      <c r="BI813" s="28"/>
      <c r="BJ813" s="28"/>
      <c r="BK813" s="28"/>
      <c r="BL813" s="28"/>
      <c r="BM813" s="28"/>
      <c r="BN813" s="28"/>
      <c r="BO813" s="28"/>
      <c r="BP813" s="28"/>
      <c r="BQ813" s="28"/>
      <c r="BR813" s="28"/>
      <c r="BS813" s="28"/>
      <c r="BT813" s="28"/>
      <c r="BU813" s="28"/>
      <c r="BV813" s="28"/>
      <c r="BW813" s="28"/>
      <c r="BX813" s="28"/>
      <c r="BY813" s="28"/>
      <c r="BZ813" s="28"/>
      <c r="CA813" s="28"/>
      <c r="CB813" s="28"/>
      <c r="CC813" s="28"/>
      <c r="CD813" s="28"/>
      <c r="CE813" s="28"/>
      <c r="CF813" s="28"/>
      <c r="CG813" s="28"/>
      <c r="CH813" s="28"/>
      <c r="CI813" s="28"/>
      <c r="CJ813" s="28"/>
      <c r="CK813" s="28"/>
      <c r="CL813" s="28"/>
      <c r="CM813" s="28"/>
      <c r="CN813" s="28"/>
      <c r="CO813" s="28"/>
      <c r="CP813" s="28"/>
      <c r="CQ813" s="28"/>
      <c r="CR813" s="28"/>
      <c r="CS813" s="28"/>
      <c r="CT813" s="28"/>
      <c r="CU813" s="28"/>
      <c r="CV813" s="28"/>
      <c r="CW813" s="28"/>
      <c r="CX813" s="28"/>
      <c r="CY813" s="28"/>
      <c r="CZ813" s="28"/>
      <c r="DA813" s="28"/>
      <c r="DB813" s="28"/>
      <c r="DC813" s="28"/>
      <c r="DD813" s="28"/>
      <c r="DE813" s="28"/>
      <c r="DF813" s="28"/>
      <c r="DG813" s="28"/>
      <c r="DH813" s="28"/>
      <c r="DI813" s="28"/>
      <c r="DJ813" s="28"/>
      <c r="DK813" s="28"/>
      <c r="DL813" s="28"/>
      <c r="DM813" s="28"/>
      <c r="DN813" s="28"/>
      <c r="DO813" s="28"/>
      <c r="DP813" s="28"/>
      <c r="DQ813" s="28"/>
      <c r="DR813" s="28"/>
      <c r="DS813" s="28"/>
      <c r="DT813" s="28"/>
      <c r="DU813" s="28"/>
      <c r="DV813" s="28"/>
      <c r="DW813" s="28"/>
      <c r="DX813" s="28"/>
      <c r="DY813" s="28"/>
      <c r="DZ813" s="28"/>
      <c r="EA813" s="28"/>
      <c r="EB813" s="28"/>
      <c r="EC813" s="28"/>
      <c r="ED813" s="28"/>
      <c r="EE813" s="28"/>
      <c r="EF813" s="28"/>
      <c r="EG813" s="28"/>
      <c r="EH813" s="28"/>
      <c r="EI813" s="28"/>
      <c r="EJ813" s="28"/>
      <c r="EK813" s="28"/>
      <c r="EL813" s="28"/>
      <c r="EM813" s="28"/>
      <c r="EN813" s="28"/>
      <c r="EO813" s="28"/>
      <c r="EP813" s="28"/>
      <c r="EQ813" s="28"/>
      <c r="ER813" s="28"/>
      <c r="ES813" s="28"/>
      <c r="ET813" s="28"/>
      <c r="EU813" s="28"/>
      <c r="EV813" s="28"/>
      <c r="EW813" s="28"/>
      <c r="EX813" s="28"/>
      <c r="EY813" s="28"/>
      <c r="EZ813" s="28"/>
      <c r="FA813" s="28"/>
      <c r="FB813" s="1"/>
      <c r="FC813" s="1"/>
      <c r="FD813" s="1"/>
    </row>
    <row r="814" spans="1:160" ht="17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28"/>
      <c r="BF814" s="28"/>
      <c r="BG814" s="28"/>
      <c r="BH814" s="28"/>
      <c r="BI814" s="28"/>
      <c r="BJ814" s="28"/>
      <c r="BK814" s="28"/>
      <c r="BL814" s="28"/>
      <c r="BM814" s="28"/>
      <c r="BN814" s="28"/>
      <c r="BO814" s="28"/>
      <c r="BP814" s="28"/>
      <c r="BQ814" s="28"/>
      <c r="BR814" s="28"/>
      <c r="BS814" s="28"/>
      <c r="BT814" s="28"/>
      <c r="BU814" s="28"/>
      <c r="BV814" s="28"/>
      <c r="BW814" s="28"/>
      <c r="BX814" s="28"/>
      <c r="BY814" s="28"/>
      <c r="BZ814" s="28"/>
      <c r="CA814" s="28"/>
      <c r="CB814" s="28"/>
      <c r="CC814" s="28"/>
      <c r="CD814" s="28"/>
      <c r="CE814" s="28"/>
      <c r="CF814" s="28"/>
      <c r="CG814" s="28"/>
      <c r="CH814" s="28"/>
      <c r="CI814" s="28"/>
      <c r="CJ814" s="28"/>
      <c r="CK814" s="28"/>
      <c r="CL814" s="28"/>
      <c r="CM814" s="28"/>
      <c r="CN814" s="28"/>
      <c r="CO814" s="28"/>
      <c r="CP814" s="28"/>
      <c r="CQ814" s="28"/>
      <c r="CR814" s="28"/>
      <c r="CS814" s="28"/>
      <c r="CT814" s="28"/>
      <c r="CU814" s="28"/>
      <c r="CV814" s="28"/>
      <c r="CW814" s="28"/>
      <c r="CX814" s="28"/>
      <c r="CY814" s="28"/>
      <c r="CZ814" s="28"/>
      <c r="DA814" s="28"/>
      <c r="DB814" s="28"/>
      <c r="DC814" s="28"/>
      <c r="DD814" s="28"/>
      <c r="DE814" s="28"/>
      <c r="DF814" s="28"/>
      <c r="DG814" s="28"/>
      <c r="DH814" s="28"/>
      <c r="DI814" s="28"/>
      <c r="DJ814" s="28"/>
      <c r="DK814" s="28"/>
      <c r="DL814" s="28"/>
      <c r="DM814" s="28"/>
      <c r="DN814" s="28"/>
      <c r="DO814" s="28"/>
      <c r="DP814" s="28"/>
      <c r="DQ814" s="28"/>
      <c r="DR814" s="28"/>
      <c r="DS814" s="28"/>
      <c r="DT814" s="28"/>
      <c r="DU814" s="28"/>
      <c r="DV814" s="28"/>
      <c r="DW814" s="28"/>
      <c r="DX814" s="28"/>
      <c r="DY814" s="28"/>
      <c r="DZ814" s="28"/>
      <c r="EA814" s="28"/>
      <c r="EB814" s="28"/>
      <c r="EC814" s="28"/>
      <c r="ED814" s="28"/>
      <c r="EE814" s="28"/>
      <c r="EF814" s="28"/>
      <c r="EG814" s="28"/>
      <c r="EH814" s="28"/>
      <c r="EI814" s="28"/>
      <c r="EJ814" s="28"/>
      <c r="EK814" s="28"/>
      <c r="EL814" s="28"/>
      <c r="EM814" s="28"/>
      <c r="EN814" s="28"/>
      <c r="EO814" s="28"/>
      <c r="EP814" s="28"/>
      <c r="EQ814" s="28"/>
      <c r="ER814" s="28"/>
      <c r="ES814" s="28"/>
      <c r="ET814" s="28"/>
      <c r="EU814" s="28"/>
      <c r="EV814" s="28"/>
      <c r="EW814" s="28"/>
      <c r="EX814" s="28"/>
      <c r="EY814" s="28"/>
      <c r="EZ814" s="28"/>
      <c r="FA814" s="28"/>
      <c r="FB814" s="1"/>
      <c r="FC814" s="1"/>
      <c r="FD814" s="1"/>
    </row>
    <row r="815" spans="1:160" ht="17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28"/>
      <c r="BF815" s="28"/>
      <c r="BG815" s="28"/>
      <c r="BH815" s="28"/>
      <c r="BI815" s="28"/>
      <c r="BJ815" s="28"/>
      <c r="BK815" s="28"/>
      <c r="BL815" s="28"/>
      <c r="BM815" s="28"/>
      <c r="BN815" s="28"/>
      <c r="BO815" s="28"/>
      <c r="BP815" s="28"/>
      <c r="BQ815" s="28"/>
      <c r="BR815" s="28"/>
      <c r="BS815" s="28"/>
      <c r="BT815" s="28"/>
      <c r="BU815" s="28"/>
      <c r="BV815" s="28"/>
      <c r="BW815" s="28"/>
      <c r="BX815" s="28"/>
      <c r="BY815" s="28"/>
      <c r="BZ815" s="28"/>
      <c r="CA815" s="28"/>
      <c r="CB815" s="28"/>
      <c r="CC815" s="28"/>
      <c r="CD815" s="28"/>
      <c r="CE815" s="28"/>
      <c r="CF815" s="28"/>
      <c r="CG815" s="28"/>
      <c r="CH815" s="28"/>
      <c r="CI815" s="28"/>
      <c r="CJ815" s="28"/>
      <c r="CK815" s="28"/>
      <c r="CL815" s="28"/>
      <c r="CM815" s="28"/>
      <c r="CN815" s="28"/>
      <c r="CO815" s="28"/>
      <c r="CP815" s="28"/>
      <c r="CQ815" s="28"/>
      <c r="CR815" s="28"/>
      <c r="CS815" s="28"/>
      <c r="CT815" s="28"/>
      <c r="CU815" s="28"/>
      <c r="CV815" s="28"/>
      <c r="CW815" s="28"/>
      <c r="CX815" s="28"/>
      <c r="CY815" s="28"/>
      <c r="CZ815" s="28"/>
      <c r="DA815" s="28"/>
      <c r="DB815" s="28"/>
      <c r="DC815" s="28"/>
      <c r="DD815" s="28"/>
      <c r="DE815" s="28"/>
      <c r="DF815" s="28"/>
      <c r="DG815" s="28"/>
      <c r="DH815" s="28"/>
      <c r="DI815" s="28"/>
      <c r="DJ815" s="28"/>
      <c r="DK815" s="28"/>
      <c r="DL815" s="28"/>
      <c r="DM815" s="28"/>
      <c r="DN815" s="28"/>
      <c r="DO815" s="28"/>
      <c r="DP815" s="28"/>
      <c r="DQ815" s="28"/>
      <c r="DR815" s="28"/>
      <c r="DS815" s="28"/>
      <c r="DT815" s="28"/>
      <c r="DU815" s="28"/>
      <c r="DV815" s="28"/>
      <c r="DW815" s="28"/>
      <c r="DX815" s="28"/>
      <c r="DY815" s="28"/>
      <c r="DZ815" s="28"/>
      <c r="EA815" s="28"/>
      <c r="EB815" s="28"/>
      <c r="EC815" s="28"/>
      <c r="ED815" s="28"/>
      <c r="EE815" s="28"/>
      <c r="EF815" s="28"/>
      <c r="EG815" s="28"/>
      <c r="EH815" s="28"/>
      <c r="EI815" s="28"/>
      <c r="EJ815" s="28"/>
      <c r="EK815" s="28"/>
      <c r="EL815" s="28"/>
      <c r="EM815" s="28"/>
      <c r="EN815" s="28"/>
      <c r="EO815" s="28"/>
      <c r="EP815" s="28"/>
      <c r="EQ815" s="28"/>
      <c r="ER815" s="28"/>
      <c r="ES815" s="28"/>
      <c r="ET815" s="28"/>
      <c r="EU815" s="28"/>
      <c r="EV815" s="28"/>
      <c r="EW815" s="28"/>
      <c r="EX815" s="28"/>
      <c r="EY815" s="28"/>
      <c r="EZ815" s="28"/>
      <c r="FA815" s="28"/>
      <c r="FB815" s="1"/>
      <c r="FC815" s="1"/>
      <c r="FD815" s="1"/>
    </row>
    <row r="816" spans="1:160" ht="17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28"/>
      <c r="BF816" s="28"/>
      <c r="BG816" s="28"/>
      <c r="BH816" s="28"/>
      <c r="BI816" s="28"/>
      <c r="BJ816" s="28"/>
      <c r="BK816" s="28"/>
      <c r="BL816" s="28"/>
      <c r="BM816" s="28"/>
      <c r="BN816" s="28"/>
      <c r="BO816" s="28"/>
      <c r="BP816" s="28"/>
      <c r="BQ816" s="28"/>
      <c r="BR816" s="28"/>
      <c r="BS816" s="28"/>
      <c r="BT816" s="28"/>
      <c r="BU816" s="28"/>
      <c r="BV816" s="28"/>
      <c r="BW816" s="28"/>
      <c r="BX816" s="28"/>
      <c r="BY816" s="28"/>
      <c r="BZ816" s="28"/>
      <c r="CA816" s="28"/>
      <c r="CB816" s="28"/>
      <c r="CC816" s="28"/>
      <c r="CD816" s="28"/>
      <c r="CE816" s="28"/>
      <c r="CF816" s="28"/>
      <c r="CG816" s="28"/>
      <c r="CH816" s="28"/>
      <c r="CI816" s="28"/>
      <c r="CJ816" s="28"/>
      <c r="CK816" s="28"/>
      <c r="CL816" s="28"/>
      <c r="CM816" s="28"/>
      <c r="CN816" s="28"/>
      <c r="CO816" s="28"/>
      <c r="CP816" s="28"/>
      <c r="CQ816" s="28"/>
      <c r="CR816" s="28"/>
      <c r="CS816" s="28"/>
      <c r="CT816" s="28"/>
      <c r="CU816" s="28"/>
      <c r="CV816" s="28"/>
      <c r="CW816" s="28"/>
      <c r="CX816" s="28"/>
      <c r="CY816" s="28"/>
      <c r="CZ816" s="28"/>
      <c r="DA816" s="28"/>
      <c r="DB816" s="28"/>
      <c r="DC816" s="28"/>
      <c r="DD816" s="28"/>
      <c r="DE816" s="28"/>
      <c r="DF816" s="28"/>
      <c r="DG816" s="28"/>
      <c r="DH816" s="28"/>
      <c r="DI816" s="28"/>
      <c r="DJ816" s="28"/>
      <c r="DK816" s="28"/>
      <c r="DL816" s="28"/>
      <c r="DM816" s="28"/>
      <c r="DN816" s="28"/>
      <c r="DO816" s="28"/>
      <c r="DP816" s="28"/>
      <c r="DQ816" s="28"/>
      <c r="DR816" s="28"/>
      <c r="DS816" s="28"/>
      <c r="DT816" s="28"/>
      <c r="DU816" s="28"/>
      <c r="DV816" s="28"/>
      <c r="DW816" s="28"/>
      <c r="DX816" s="28"/>
      <c r="DY816" s="28"/>
      <c r="DZ816" s="28"/>
      <c r="EA816" s="28"/>
      <c r="EB816" s="28"/>
      <c r="EC816" s="28"/>
      <c r="ED816" s="28"/>
      <c r="EE816" s="28"/>
      <c r="EF816" s="28"/>
      <c r="EG816" s="28"/>
      <c r="EH816" s="28"/>
      <c r="EI816" s="28"/>
      <c r="EJ816" s="28"/>
      <c r="EK816" s="28"/>
      <c r="EL816" s="28"/>
      <c r="EM816" s="28"/>
      <c r="EN816" s="28"/>
      <c r="EO816" s="28"/>
      <c r="EP816" s="28"/>
      <c r="EQ816" s="28"/>
      <c r="ER816" s="28"/>
      <c r="ES816" s="28"/>
      <c r="ET816" s="28"/>
      <c r="EU816" s="28"/>
      <c r="EV816" s="28"/>
      <c r="EW816" s="28"/>
      <c r="EX816" s="28"/>
      <c r="EY816" s="28"/>
      <c r="EZ816" s="28"/>
      <c r="FA816" s="28"/>
      <c r="FB816" s="1"/>
      <c r="FC816" s="1"/>
      <c r="FD816" s="1"/>
    </row>
    <row r="817" spans="1:160" ht="17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28"/>
      <c r="BF817" s="28"/>
      <c r="BG817" s="28"/>
      <c r="BH817" s="28"/>
      <c r="BI817" s="28"/>
      <c r="BJ817" s="28"/>
      <c r="BK817" s="28"/>
      <c r="BL817" s="28"/>
      <c r="BM817" s="28"/>
      <c r="BN817" s="28"/>
      <c r="BO817" s="28"/>
      <c r="BP817" s="28"/>
      <c r="BQ817" s="28"/>
      <c r="BR817" s="28"/>
      <c r="BS817" s="28"/>
      <c r="BT817" s="28"/>
      <c r="BU817" s="28"/>
      <c r="BV817" s="28"/>
      <c r="BW817" s="28"/>
      <c r="BX817" s="28"/>
      <c r="BY817" s="28"/>
      <c r="BZ817" s="28"/>
      <c r="CA817" s="28"/>
      <c r="CB817" s="28"/>
      <c r="CC817" s="28"/>
      <c r="CD817" s="28"/>
      <c r="CE817" s="28"/>
      <c r="CF817" s="28"/>
      <c r="CG817" s="28"/>
      <c r="CH817" s="28"/>
      <c r="CI817" s="28"/>
      <c r="CJ817" s="28"/>
      <c r="CK817" s="28"/>
      <c r="CL817" s="28"/>
      <c r="CM817" s="28"/>
      <c r="CN817" s="28"/>
      <c r="CO817" s="28"/>
      <c r="CP817" s="28"/>
      <c r="CQ817" s="28"/>
      <c r="CR817" s="28"/>
      <c r="CS817" s="28"/>
      <c r="CT817" s="28"/>
      <c r="CU817" s="28"/>
      <c r="CV817" s="28"/>
      <c r="CW817" s="28"/>
      <c r="CX817" s="28"/>
      <c r="CY817" s="28"/>
      <c r="CZ817" s="28"/>
      <c r="DA817" s="28"/>
      <c r="DB817" s="28"/>
      <c r="DC817" s="28"/>
      <c r="DD817" s="28"/>
      <c r="DE817" s="28"/>
      <c r="DF817" s="28"/>
      <c r="DG817" s="28"/>
      <c r="DH817" s="28"/>
      <c r="DI817" s="28"/>
      <c r="DJ817" s="28"/>
      <c r="DK817" s="28"/>
      <c r="DL817" s="28"/>
      <c r="DM817" s="28"/>
      <c r="DN817" s="28"/>
      <c r="DO817" s="28"/>
      <c r="DP817" s="28"/>
      <c r="DQ817" s="28"/>
      <c r="DR817" s="28"/>
      <c r="DS817" s="28"/>
      <c r="DT817" s="28"/>
      <c r="DU817" s="28"/>
      <c r="DV817" s="28"/>
      <c r="DW817" s="28"/>
      <c r="DX817" s="28"/>
      <c r="DY817" s="28"/>
      <c r="DZ817" s="28"/>
      <c r="EA817" s="28"/>
      <c r="EB817" s="28"/>
      <c r="EC817" s="28"/>
      <c r="ED817" s="28"/>
      <c r="EE817" s="28"/>
      <c r="EF817" s="28"/>
      <c r="EG817" s="28"/>
      <c r="EH817" s="28"/>
      <c r="EI817" s="28"/>
      <c r="EJ817" s="28"/>
      <c r="EK817" s="28"/>
      <c r="EL817" s="28"/>
      <c r="EM817" s="28"/>
      <c r="EN817" s="28"/>
      <c r="EO817" s="28"/>
      <c r="EP817" s="28"/>
      <c r="EQ817" s="28"/>
      <c r="ER817" s="28"/>
      <c r="ES817" s="28"/>
      <c r="ET817" s="28"/>
      <c r="EU817" s="28"/>
      <c r="EV817" s="28"/>
      <c r="EW817" s="28"/>
      <c r="EX817" s="28"/>
      <c r="EY817" s="28"/>
      <c r="EZ817" s="28"/>
      <c r="FA817" s="28"/>
      <c r="FB817" s="1"/>
      <c r="FC817" s="1"/>
      <c r="FD817" s="1"/>
    </row>
    <row r="818" spans="1:160" ht="17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28"/>
      <c r="BF818" s="28"/>
      <c r="BG818" s="28"/>
      <c r="BH818" s="28"/>
      <c r="BI818" s="28"/>
      <c r="BJ818" s="28"/>
      <c r="BK818" s="28"/>
      <c r="BL818" s="28"/>
      <c r="BM818" s="28"/>
      <c r="BN818" s="28"/>
      <c r="BO818" s="28"/>
      <c r="BP818" s="28"/>
      <c r="BQ818" s="28"/>
      <c r="BR818" s="28"/>
      <c r="BS818" s="28"/>
      <c r="BT818" s="28"/>
      <c r="BU818" s="28"/>
      <c r="BV818" s="28"/>
      <c r="BW818" s="28"/>
      <c r="BX818" s="28"/>
      <c r="BY818" s="28"/>
      <c r="BZ818" s="28"/>
      <c r="CA818" s="28"/>
      <c r="CB818" s="28"/>
      <c r="CC818" s="28"/>
      <c r="CD818" s="28"/>
      <c r="CE818" s="28"/>
      <c r="CF818" s="28"/>
      <c r="CG818" s="28"/>
      <c r="CH818" s="28"/>
      <c r="CI818" s="28"/>
      <c r="CJ818" s="28"/>
      <c r="CK818" s="28"/>
      <c r="CL818" s="28"/>
      <c r="CM818" s="28"/>
      <c r="CN818" s="28"/>
      <c r="CO818" s="28"/>
      <c r="CP818" s="28"/>
      <c r="CQ818" s="28"/>
      <c r="CR818" s="28"/>
      <c r="CS818" s="28"/>
      <c r="CT818" s="28"/>
      <c r="CU818" s="28"/>
      <c r="CV818" s="28"/>
      <c r="CW818" s="28"/>
      <c r="CX818" s="28"/>
      <c r="CY818" s="28"/>
      <c r="CZ818" s="28"/>
      <c r="DA818" s="28"/>
      <c r="DB818" s="28"/>
      <c r="DC818" s="28"/>
      <c r="DD818" s="28"/>
      <c r="DE818" s="28"/>
      <c r="DF818" s="28"/>
      <c r="DG818" s="28"/>
      <c r="DH818" s="28"/>
      <c r="DI818" s="28"/>
      <c r="DJ818" s="28"/>
      <c r="DK818" s="28"/>
      <c r="DL818" s="28"/>
      <c r="DM818" s="28"/>
      <c r="DN818" s="28"/>
      <c r="DO818" s="28"/>
      <c r="DP818" s="28"/>
      <c r="DQ818" s="28"/>
      <c r="DR818" s="28"/>
      <c r="DS818" s="28"/>
      <c r="DT818" s="28"/>
      <c r="DU818" s="28"/>
      <c r="DV818" s="28"/>
      <c r="DW818" s="28"/>
      <c r="DX818" s="28"/>
      <c r="DY818" s="28"/>
      <c r="DZ818" s="28"/>
      <c r="EA818" s="28"/>
      <c r="EB818" s="28"/>
      <c r="EC818" s="28"/>
      <c r="ED818" s="28"/>
      <c r="EE818" s="28"/>
      <c r="EF818" s="28"/>
      <c r="EG818" s="28"/>
      <c r="EH818" s="28"/>
      <c r="EI818" s="28"/>
      <c r="EJ818" s="28"/>
      <c r="EK818" s="28"/>
      <c r="EL818" s="28"/>
      <c r="EM818" s="28"/>
      <c r="EN818" s="28"/>
      <c r="EO818" s="28"/>
      <c r="EP818" s="28"/>
      <c r="EQ818" s="28"/>
      <c r="ER818" s="28"/>
      <c r="ES818" s="28"/>
      <c r="ET818" s="28"/>
      <c r="EU818" s="28"/>
      <c r="EV818" s="28"/>
      <c r="EW818" s="28"/>
      <c r="EX818" s="28"/>
      <c r="EY818" s="28"/>
      <c r="EZ818" s="28"/>
      <c r="FA818" s="28"/>
      <c r="FB818" s="1"/>
      <c r="FC818" s="1"/>
      <c r="FD818" s="1"/>
    </row>
    <row r="819" spans="1:160" ht="17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28"/>
      <c r="BF819" s="28"/>
      <c r="BG819" s="28"/>
      <c r="BH819" s="28"/>
      <c r="BI819" s="28"/>
      <c r="BJ819" s="28"/>
      <c r="BK819" s="28"/>
      <c r="BL819" s="28"/>
      <c r="BM819" s="28"/>
      <c r="BN819" s="28"/>
      <c r="BO819" s="28"/>
      <c r="BP819" s="28"/>
      <c r="BQ819" s="28"/>
      <c r="BR819" s="28"/>
      <c r="BS819" s="28"/>
      <c r="BT819" s="28"/>
      <c r="BU819" s="28"/>
      <c r="BV819" s="28"/>
      <c r="BW819" s="28"/>
      <c r="BX819" s="28"/>
      <c r="BY819" s="28"/>
      <c r="BZ819" s="28"/>
      <c r="CA819" s="28"/>
      <c r="CB819" s="28"/>
      <c r="CC819" s="28"/>
      <c r="CD819" s="28"/>
      <c r="CE819" s="28"/>
      <c r="CF819" s="28"/>
      <c r="CG819" s="28"/>
      <c r="CH819" s="28"/>
      <c r="CI819" s="28"/>
      <c r="CJ819" s="28"/>
      <c r="CK819" s="28"/>
      <c r="CL819" s="28"/>
      <c r="CM819" s="28"/>
      <c r="CN819" s="28"/>
      <c r="CO819" s="28"/>
      <c r="CP819" s="28"/>
      <c r="CQ819" s="28"/>
      <c r="CR819" s="28"/>
      <c r="CS819" s="28"/>
      <c r="CT819" s="28"/>
      <c r="CU819" s="28"/>
      <c r="CV819" s="28"/>
      <c r="CW819" s="28"/>
      <c r="CX819" s="28"/>
      <c r="CY819" s="28"/>
      <c r="CZ819" s="28"/>
      <c r="DA819" s="28"/>
      <c r="DB819" s="28"/>
      <c r="DC819" s="28"/>
      <c r="DD819" s="28"/>
      <c r="DE819" s="28"/>
      <c r="DF819" s="28"/>
      <c r="DG819" s="28"/>
      <c r="DH819" s="28"/>
      <c r="DI819" s="28"/>
      <c r="DJ819" s="28"/>
      <c r="DK819" s="28"/>
      <c r="DL819" s="28"/>
      <c r="DM819" s="28"/>
      <c r="DN819" s="28"/>
      <c r="DO819" s="28"/>
      <c r="DP819" s="28"/>
      <c r="DQ819" s="28"/>
      <c r="DR819" s="28"/>
      <c r="DS819" s="28"/>
      <c r="DT819" s="28"/>
      <c r="DU819" s="28"/>
      <c r="DV819" s="28"/>
      <c r="DW819" s="28"/>
      <c r="DX819" s="28"/>
      <c r="DY819" s="28"/>
      <c r="DZ819" s="28"/>
      <c r="EA819" s="28"/>
      <c r="EB819" s="28"/>
      <c r="EC819" s="28"/>
      <c r="ED819" s="28"/>
      <c r="EE819" s="28"/>
      <c r="EF819" s="28"/>
      <c r="EG819" s="28"/>
      <c r="EH819" s="28"/>
      <c r="EI819" s="28"/>
      <c r="EJ819" s="28"/>
      <c r="EK819" s="28"/>
      <c r="EL819" s="28"/>
      <c r="EM819" s="28"/>
      <c r="EN819" s="28"/>
      <c r="EO819" s="28"/>
      <c r="EP819" s="28"/>
      <c r="EQ819" s="28"/>
      <c r="ER819" s="28"/>
      <c r="ES819" s="28"/>
      <c r="ET819" s="28"/>
      <c r="EU819" s="28"/>
      <c r="EV819" s="28"/>
      <c r="EW819" s="28"/>
      <c r="EX819" s="28"/>
      <c r="EY819" s="28"/>
      <c r="EZ819" s="28"/>
      <c r="FA819" s="28"/>
      <c r="FB819" s="1"/>
      <c r="FC819" s="1"/>
      <c r="FD819" s="1"/>
    </row>
    <row r="820" spans="1:160" ht="17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28"/>
      <c r="BF820" s="28"/>
      <c r="BG820" s="28"/>
      <c r="BH820" s="28"/>
      <c r="BI820" s="28"/>
      <c r="BJ820" s="28"/>
      <c r="BK820" s="28"/>
      <c r="BL820" s="28"/>
      <c r="BM820" s="28"/>
      <c r="BN820" s="28"/>
      <c r="BO820" s="28"/>
      <c r="BP820" s="28"/>
      <c r="BQ820" s="28"/>
      <c r="BR820" s="28"/>
      <c r="BS820" s="28"/>
      <c r="BT820" s="28"/>
      <c r="BU820" s="28"/>
      <c r="BV820" s="28"/>
      <c r="BW820" s="28"/>
      <c r="BX820" s="28"/>
      <c r="BY820" s="28"/>
      <c r="BZ820" s="28"/>
      <c r="CA820" s="28"/>
      <c r="CB820" s="28"/>
      <c r="CC820" s="28"/>
      <c r="CD820" s="28"/>
      <c r="CE820" s="28"/>
      <c r="CF820" s="28"/>
      <c r="CG820" s="28"/>
      <c r="CH820" s="28"/>
      <c r="CI820" s="28"/>
      <c r="CJ820" s="28"/>
      <c r="CK820" s="28"/>
      <c r="CL820" s="28"/>
      <c r="CM820" s="28"/>
      <c r="CN820" s="28"/>
      <c r="CO820" s="28"/>
      <c r="CP820" s="28"/>
      <c r="CQ820" s="28"/>
      <c r="CR820" s="28"/>
      <c r="CS820" s="28"/>
      <c r="CT820" s="28"/>
      <c r="CU820" s="28"/>
      <c r="CV820" s="28"/>
      <c r="CW820" s="28"/>
      <c r="CX820" s="28"/>
      <c r="CY820" s="28"/>
      <c r="CZ820" s="28"/>
      <c r="DA820" s="28"/>
      <c r="DB820" s="28"/>
      <c r="DC820" s="28"/>
      <c r="DD820" s="28"/>
      <c r="DE820" s="28"/>
      <c r="DF820" s="28"/>
      <c r="DG820" s="28"/>
      <c r="DH820" s="28"/>
      <c r="DI820" s="28"/>
      <c r="DJ820" s="28"/>
      <c r="DK820" s="28"/>
      <c r="DL820" s="28"/>
      <c r="DM820" s="28"/>
      <c r="DN820" s="28"/>
      <c r="DO820" s="28"/>
      <c r="DP820" s="28"/>
      <c r="DQ820" s="28"/>
      <c r="DR820" s="28"/>
      <c r="DS820" s="28"/>
      <c r="DT820" s="28"/>
      <c r="DU820" s="28"/>
      <c r="DV820" s="28"/>
      <c r="DW820" s="28"/>
      <c r="DX820" s="28"/>
      <c r="DY820" s="28"/>
      <c r="DZ820" s="28"/>
      <c r="EA820" s="28"/>
      <c r="EB820" s="28"/>
      <c r="EC820" s="28"/>
      <c r="ED820" s="28"/>
      <c r="EE820" s="28"/>
      <c r="EF820" s="28"/>
      <c r="EG820" s="28"/>
      <c r="EH820" s="28"/>
      <c r="EI820" s="28"/>
      <c r="EJ820" s="28"/>
      <c r="EK820" s="28"/>
      <c r="EL820" s="28"/>
      <c r="EM820" s="28"/>
      <c r="EN820" s="28"/>
      <c r="EO820" s="28"/>
      <c r="EP820" s="28"/>
      <c r="EQ820" s="28"/>
      <c r="ER820" s="28"/>
      <c r="ES820" s="28"/>
      <c r="ET820" s="28"/>
      <c r="EU820" s="28"/>
      <c r="EV820" s="28"/>
      <c r="EW820" s="28"/>
      <c r="EX820" s="28"/>
      <c r="EY820" s="28"/>
      <c r="EZ820" s="28"/>
      <c r="FA820" s="28"/>
      <c r="FB820" s="1"/>
      <c r="FC820" s="1"/>
      <c r="FD820" s="1"/>
    </row>
    <row r="821" spans="1:160" ht="17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28"/>
      <c r="BF821" s="28"/>
      <c r="BG821" s="28"/>
      <c r="BH821" s="28"/>
      <c r="BI821" s="28"/>
      <c r="BJ821" s="28"/>
      <c r="BK821" s="28"/>
      <c r="BL821" s="28"/>
      <c r="BM821" s="28"/>
      <c r="BN821" s="28"/>
      <c r="BO821" s="28"/>
      <c r="BP821" s="28"/>
      <c r="BQ821" s="28"/>
      <c r="BR821" s="28"/>
      <c r="BS821" s="28"/>
      <c r="BT821" s="28"/>
      <c r="BU821" s="28"/>
      <c r="BV821" s="28"/>
      <c r="BW821" s="28"/>
      <c r="BX821" s="28"/>
      <c r="BY821" s="28"/>
      <c r="BZ821" s="28"/>
      <c r="CA821" s="28"/>
      <c r="CB821" s="28"/>
      <c r="CC821" s="28"/>
      <c r="CD821" s="28"/>
      <c r="CE821" s="28"/>
      <c r="CF821" s="28"/>
      <c r="CG821" s="28"/>
      <c r="CH821" s="28"/>
      <c r="CI821" s="28"/>
      <c r="CJ821" s="28"/>
      <c r="CK821" s="28"/>
      <c r="CL821" s="28"/>
      <c r="CM821" s="28"/>
      <c r="CN821" s="28"/>
      <c r="CO821" s="28"/>
      <c r="CP821" s="28"/>
      <c r="CQ821" s="28"/>
      <c r="CR821" s="28"/>
      <c r="CS821" s="28"/>
      <c r="CT821" s="28"/>
      <c r="CU821" s="28"/>
      <c r="CV821" s="28"/>
      <c r="CW821" s="28"/>
      <c r="CX821" s="28"/>
      <c r="CY821" s="28"/>
      <c r="CZ821" s="28"/>
      <c r="DA821" s="28"/>
      <c r="DB821" s="28"/>
      <c r="DC821" s="28"/>
      <c r="DD821" s="28"/>
      <c r="DE821" s="28"/>
      <c r="DF821" s="28"/>
      <c r="DG821" s="28"/>
      <c r="DH821" s="28"/>
      <c r="DI821" s="28"/>
      <c r="DJ821" s="28"/>
      <c r="DK821" s="28"/>
      <c r="DL821" s="28"/>
      <c r="DM821" s="28"/>
      <c r="DN821" s="28"/>
      <c r="DO821" s="28"/>
      <c r="DP821" s="28"/>
      <c r="DQ821" s="28"/>
      <c r="DR821" s="28"/>
      <c r="DS821" s="28"/>
      <c r="DT821" s="28"/>
      <c r="DU821" s="28"/>
      <c r="DV821" s="28"/>
      <c r="DW821" s="28"/>
      <c r="DX821" s="28"/>
      <c r="DY821" s="28"/>
      <c r="DZ821" s="28"/>
      <c r="EA821" s="28"/>
      <c r="EB821" s="28"/>
      <c r="EC821" s="28"/>
      <c r="ED821" s="28"/>
      <c r="EE821" s="28"/>
      <c r="EF821" s="28"/>
      <c r="EG821" s="28"/>
      <c r="EH821" s="28"/>
      <c r="EI821" s="28"/>
      <c r="EJ821" s="28"/>
      <c r="EK821" s="28"/>
      <c r="EL821" s="28"/>
      <c r="EM821" s="28"/>
      <c r="EN821" s="28"/>
      <c r="EO821" s="28"/>
      <c r="EP821" s="28"/>
      <c r="EQ821" s="28"/>
      <c r="ER821" s="28"/>
      <c r="ES821" s="28"/>
      <c r="ET821" s="28"/>
      <c r="EU821" s="28"/>
      <c r="EV821" s="28"/>
      <c r="EW821" s="28"/>
      <c r="EX821" s="28"/>
      <c r="EY821" s="28"/>
      <c r="EZ821" s="28"/>
      <c r="FA821" s="28"/>
      <c r="FB821" s="1"/>
      <c r="FC821" s="1"/>
      <c r="FD821" s="1"/>
    </row>
    <row r="822" spans="1:160" ht="17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28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  <c r="BY822" s="28"/>
      <c r="BZ822" s="28"/>
      <c r="CA822" s="28"/>
      <c r="CB822" s="28"/>
      <c r="CC822" s="28"/>
      <c r="CD822" s="28"/>
      <c r="CE822" s="28"/>
      <c r="CF822" s="28"/>
      <c r="CG822" s="28"/>
      <c r="CH822" s="28"/>
      <c r="CI822" s="28"/>
      <c r="CJ822" s="28"/>
      <c r="CK822" s="28"/>
      <c r="CL822" s="28"/>
      <c r="CM822" s="28"/>
      <c r="CN822" s="28"/>
      <c r="CO822" s="28"/>
      <c r="CP822" s="28"/>
      <c r="CQ822" s="28"/>
      <c r="CR822" s="28"/>
      <c r="CS822" s="28"/>
      <c r="CT822" s="28"/>
      <c r="CU822" s="28"/>
      <c r="CV822" s="28"/>
      <c r="CW822" s="28"/>
      <c r="CX822" s="28"/>
      <c r="CY822" s="28"/>
      <c r="CZ822" s="28"/>
      <c r="DA822" s="28"/>
      <c r="DB822" s="28"/>
      <c r="DC822" s="28"/>
      <c r="DD822" s="28"/>
      <c r="DE822" s="28"/>
      <c r="DF822" s="28"/>
      <c r="DG822" s="28"/>
      <c r="DH822" s="28"/>
      <c r="DI822" s="28"/>
      <c r="DJ822" s="28"/>
      <c r="DK822" s="28"/>
      <c r="DL822" s="28"/>
      <c r="DM822" s="28"/>
      <c r="DN822" s="28"/>
      <c r="DO822" s="28"/>
      <c r="DP822" s="28"/>
      <c r="DQ822" s="28"/>
      <c r="DR822" s="28"/>
      <c r="DS822" s="28"/>
      <c r="DT822" s="28"/>
      <c r="DU822" s="28"/>
      <c r="DV822" s="28"/>
      <c r="DW822" s="28"/>
      <c r="DX822" s="28"/>
      <c r="DY822" s="28"/>
      <c r="DZ822" s="28"/>
      <c r="EA822" s="28"/>
      <c r="EB822" s="28"/>
      <c r="EC822" s="28"/>
      <c r="ED822" s="28"/>
      <c r="EE822" s="28"/>
      <c r="EF822" s="28"/>
      <c r="EG822" s="28"/>
      <c r="EH822" s="28"/>
      <c r="EI822" s="28"/>
      <c r="EJ822" s="28"/>
      <c r="EK822" s="28"/>
      <c r="EL822" s="28"/>
      <c r="EM822" s="28"/>
      <c r="EN822" s="28"/>
      <c r="EO822" s="28"/>
      <c r="EP822" s="28"/>
      <c r="EQ822" s="28"/>
      <c r="ER822" s="28"/>
      <c r="ES822" s="28"/>
      <c r="ET822" s="28"/>
      <c r="EU822" s="28"/>
      <c r="EV822" s="28"/>
      <c r="EW822" s="28"/>
      <c r="EX822" s="28"/>
      <c r="EY822" s="28"/>
      <c r="EZ822" s="28"/>
      <c r="FA822" s="28"/>
      <c r="FB822" s="1"/>
      <c r="FC822" s="1"/>
      <c r="FD822" s="1"/>
    </row>
    <row r="823" spans="1:160" ht="17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  <c r="BY823" s="28"/>
      <c r="BZ823" s="28"/>
      <c r="CA823" s="28"/>
      <c r="CB823" s="28"/>
      <c r="CC823" s="28"/>
      <c r="CD823" s="28"/>
      <c r="CE823" s="28"/>
      <c r="CF823" s="28"/>
      <c r="CG823" s="28"/>
      <c r="CH823" s="28"/>
      <c r="CI823" s="28"/>
      <c r="CJ823" s="28"/>
      <c r="CK823" s="28"/>
      <c r="CL823" s="28"/>
      <c r="CM823" s="28"/>
      <c r="CN823" s="28"/>
      <c r="CO823" s="28"/>
      <c r="CP823" s="28"/>
      <c r="CQ823" s="28"/>
      <c r="CR823" s="28"/>
      <c r="CS823" s="28"/>
      <c r="CT823" s="28"/>
      <c r="CU823" s="28"/>
      <c r="CV823" s="28"/>
      <c r="CW823" s="28"/>
      <c r="CX823" s="28"/>
      <c r="CY823" s="28"/>
      <c r="CZ823" s="28"/>
      <c r="DA823" s="28"/>
      <c r="DB823" s="28"/>
      <c r="DC823" s="28"/>
      <c r="DD823" s="28"/>
      <c r="DE823" s="28"/>
      <c r="DF823" s="28"/>
      <c r="DG823" s="28"/>
      <c r="DH823" s="28"/>
      <c r="DI823" s="28"/>
      <c r="DJ823" s="28"/>
      <c r="DK823" s="28"/>
      <c r="DL823" s="28"/>
      <c r="DM823" s="28"/>
      <c r="DN823" s="28"/>
      <c r="DO823" s="28"/>
      <c r="DP823" s="28"/>
      <c r="DQ823" s="28"/>
      <c r="DR823" s="28"/>
      <c r="DS823" s="28"/>
      <c r="DT823" s="28"/>
      <c r="DU823" s="28"/>
      <c r="DV823" s="28"/>
      <c r="DW823" s="28"/>
      <c r="DX823" s="28"/>
      <c r="DY823" s="28"/>
      <c r="DZ823" s="28"/>
      <c r="EA823" s="28"/>
      <c r="EB823" s="28"/>
      <c r="EC823" s="28"/>
      <c r="ED823" s="28"/>
      <c r="EE823" s="28"/>
      <c r="EF823" s="28"/>
      <c r="EG823" s="28"/>
      <c r="EH823" s="28"/>
      <c r="EI823" s="28"/>
      <c r="EJ823" s="28"/>
      <c r="EK823" s="28"/>
      <c r="EL823" s="28"/>
      <c r="EM823" s="28"/>
      <c r="EN823" s="28"/>
      <c r="EO823" s="28"/>
      <c r="EP823" s="28"/>
      <c r="EQ823" s="28"/>
      <c r="ER823" s="28"/>
      <c r="ES823" s="28"/>
      <c r="ET823" s="28"/>
      <c r="EU823" s="28"/>
      <c r="EV823" s="28"/>
      <c r="EW823" s="28"/>
      <c r="EX823" s="28"/>
      <c r="EY823" s="28"/>
      <c r="EZ823" s="28"/>
      <c r="FA823" s="28"/>
      <c r="FB823" s="1"/>
      <c r="FC823" s="1"/>
      <c r="FD823" s="1"/>
    </row>
    <row r="824" spans="1:160" ht="17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28"/>
      <c r="BF824" s="28"/>
      <c r="BG824" s="28"/>
      <c r="BH824" s="28"/>
      <c r="BI824" s="28"/>
      <c r="BJ824" s="28"/>
      <c r="BK824" s="28"/>
      <c r="BL824" s="28"/>
      <c r="BM824" s="28"/>
      <c r="BN824" s="28"/>
      <c r="BO824" s="28"/>
      <c r="BP824" s="28"/>
      <c r="BQ824" s="28"/>
      <c r="BR824" s="28"/>
      <c r="BS824" s="28"/>
      <c r="BT824" s="28"/>
      <c r="BU824" s="28"/>
      <c r="BV824" s="28"/>
      <c r="BW824" s="28"/>
      <c r="BX824" s="28"/>
      <c r="BY824" s="28"/>
      <c r="BZ824" s="28"/>
      <c r="CA824" s="28"/>
      <c r="CB824" s="28"/>
      <c r="CC824" s="28"/>
      <c r="CD824" s="28"/>
      <c r="CE824" s="28"/>
      <c r="CF824" s="28"/>
      <c r="CG824" s="28"/>
      <c r="CH824" s="28"/>
      <c r="CI824" s="28"/>
      <c r="CJ824" s="28"/>
      <c r="CK824" s="28"/>
      <c r="CL824" s="28"/>
      <c r="CM824" s="28"/>
      <c r="CN824" s="28"/>
      <c r="CO824" s="28"/>
      <c r="CP824" s="28"/>
      <c r="CQ824" s="28"/>
      <c r="CR824" s="28"/>
      <c r="CS824" s="28"/>
      <c r="CT824" s="28"/>
      <c r="CU824" s="28"/>
      <c r="CV824" s="28"/>
      <c r="CW824" s="28"/>
      <c r="CX824" s="28"/>
      <c r="CY824" s="28"/>
      <c r="CZ824" s="28"/>
      <c r="DA824" s="28"/>
      <c r="DB824" s="28"/>
      <c r="DC824" s="28"/>
      <c r="DD824" s="28"/>
      <c r="DE824" s="28"/>
      <c r="DF824" s="28"/>
      <c r="DG824" s="28"/>
      <c r="DH824" s="28"/>
      <c r="DI824" s="28"/>
      <c r="DJ824" s="28"/>
      <c r="DK824" s="28"/>
      <c r="DL824" s="28"/>
      <c r="DM824" s="28"/>
      <c r="DN824" s="28"/>
      <c r="DO824" s="28"/>
      <c r="DP824" s="28"/>
      <c r="DQ824" s="28"/>
      <c r="DR824" s="28"/>
      <c r="DS824" s="28"/>
      <c r="DT824" s="28"/>
      <c r="DU824" s="28"/>
      <c r="DV824" s="28"/>
      <c r="DW824" s="28"/>
      <c r="DX824" s="28"/>
      <c r="DY824" s="28"/>
      <c r="DZ824" s="28"/>
      <c r="EA824" s="28"/>
      <c r="EB824" s="28"/>
      <c r="EC824" s="28"/>
      <c r="ED824" s="28"/>
      <c r="EE824" s="28"/>
      <c r="EF824" s="28"/>
      <c r="EG824" s="28"/>
      <c r="EH824" s="28"/>
      <c r="EI824" s="28"/>
      <c r="EJ824" s="28"/>
      <c r="EK824" s="28"/>
      <c r="EL824" s="28"/>
      <c r="EM824" s="28"/>
      <c r="EN824" s="28"/>
      <c r="EO824" s="28"/>
      <c r="EP824" s="28"/>
      <c r="EQ824" s="28"/>
      <c r="ER824" s="28"/>
      <c r="ES824" s="28"/>
      <c r="ET824" s="28"/>
      <c r="EU824" s="28"/>
      <c r="EV824" s="28"/>
      <c r="EW824" s="28"/>
      <c r="EX824" s="28"/>
      <c r="EY824" s="28"/>
      <c r="EZ824" s="28"/>
      <c r="FA824" s="28"/>
      <c r="FB824" s="1"/>
      <c r="FC824" s="1"/>
      <c r="FD824" s="1"/>
    </row>
    <row r="825" spans="1:160" ht="17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28"/>
      <c r="BF825" s="28"/>
      <c r="BG825" s="28"/>
      <c r="BH825" s="28"/>
      <c r="BI825" s="28"/>
      <c r="BJ825" s="28"/>
      <c r="BK825" s="28"/>
      <c r="BL825" s="28"/>
      <c r="BM825" s="28"/>
      <c r="BN825" s="28"/>
      <c r="BO825" s="28"/>
      <c r="BP825" s="28"/>
      <c r="BQ825" s="28"/>
      <c r="BR825" s="28"/>
      <c r="BS825" s="28"/>
      <c r="BT825" s="28"/>
      <c r="BU825" s="28"/>
      <c r="BV825" s="28"/>
      <c r="BW825" s="28"/>
      <c r="BX825" s="28"/>
      <c r="BY825" s="28"/>
      <c r="BZ825" s="28"/>
      <c r="CA825" s="28"/>
      <c r="CB825" s="28"/>
      <c r="CC825" s="28"/>
      <c r="CD825" s="28"/>
      <c r="CE825" s="28"/>
      <c r="CF825" s="28"/>
      <c r="CG825" s="28"/>
      <c r="CH825" s="28"/>
      <c r="CI825" s="28"/>
      <c r="CJ825" s="28"/>
      <c r="CK825" s="28"/>
      <c r="CL825" s="28"/>
      <c r="CM825" s="28"/>
      <c r="CN825" s="28"/>
      <c r="CO825" s="28"/>
      <c r="CP825" s="28"/>
      <c r="CQ825" s="28"/>
      <c r="CR825" s="28"/>
      <c r="CS825" s="28"/>
      <c r="CT825" s="28"/>
      <c r="CU825" s="28"/>
      <c r="CV825" s="28"/>
      <c r="CW825" s="28"/>
      <c r="CX825" s="28"/>
      <c r="CY825" s="28"/>
      <c r="CZ825" s="28"/>
      <c r="DA825" s="28"/>
      <c r="DB825" s="28"/>
      <c r="DC825" s="28"/>
      <c r="DD825" s="28"/>
      <c r="DE825" s="28"/>
      <c r="DF825" s="28"/>
      <c r="DG825" s="28"/>
      <c r="DH825" s="28"/>
      <c r="DI825" s="28"/>
      <c r="DJ825" s="28"/>
      <c r="DK825" s="28"/>
      <c r="DL825" s="28"/>
      <c r="DM825" s="28"/>
      <c r="DN825" s="28"/>
      <c r="DO825" s="28"/>
      <c r="DP825" s="28"/>
      <c r="DQ825" s="28"/>
      <c r="DR825" s="28"/>
      <c r="DS825" s="28"/>
      <c r="DT825" s="28"/>
      <c r="DU825" s="28"/>
      <c r="DV825" s="28"/>
      <c r="DW825" s="28"/>
      <c r="DX825" s="28"/>
      <c r="DY825" s="28"/>
      <c r="DZ825" s="28"/>
      <c r="EA825" s="28"/>
      <c r="EB825" s="28"/>
      <c r="EC825" s="28"/>
      <c r="ED825" s="28"/>
      <c r="EE825" s="28"/>
      <c r="EF825" s="28"/>
      <c r="EG825" s="28"/>
      <c r="EH825" s="28"/>
      <c r="EI825" s="28"/>
      <c r="EJ825" s="28"/>
      <c r="EK825" s="28"/>
      <c r="EL825" s="28"/>
      <c r="EM825" s="28"/>
      <c r="EN825" s="28"/>
      <c r="EO825" s="28"/>
      <c r="EP825" s="28"/>
      <c r="EQ825" s="28"/>
      <c r="ER825" s="28"/>
      <c r="ES825" s="28"/>
      <c r="ET825" s="28"/>
      <c r="EU825" s="28"/>
      <c r="EV825" s="28"/>
      <c r="EW825" s="28"/>
      <c r="EX825" s="28"/>
      <c r="EY825" s="28"/>
      <c r="EZ825" s="28"/>
      <c r="FA825" s="28"/>
      <c r="FB825" s="1"/>
      <c r="FC825" s="1"/>
      <c r="FD825" s="1"/>
    </row>
    <row r="826" spans="1:160" ht="17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28"/>
      <c r="BF826" s="28"/>
      <c r="BG826" s="28"/>
      <c r="BH826" s="28"/>
      <c r="BI826" s="28"/>
      <c r="BJ826" s="28"/>
      <c r="BK826" s="28"/>
      <c r="BL826" s="28"/>
      <c r="BM826" s="28"/>
      <c r="BN826" s="28"/>
      <c r="BO826" s="28"/>
      <c r="BP826" s="28"/>
      <c r="BQ826" s="28"/>
      <c r="BR826" s="28"/>
      <c r="BS826" s="28"/>
      <c r="BT826" s="28"/>
      <c r="BU826" s="28"/>
      <c r="BV826" s="28"/>
      <c r="BW826" s="28"/>
      <c r="BX826" s="28"/>
      <c r="BY826" s="28"/>
      <c r="BZ826" s="28"/>
      <c r="CA826" s="28"/>
      <c r="CB826" s="28"/>
      <c r="CC826" s="28"/>
      <c r="CD826" s="28"/>
      <c r="CE826" s="28"/>
      <c r="CF826" s="28"/>
      <c r="CG826" s="28"/>
      <c r="CH826" s="28"/>
      <c r="CI826" s="28"/>
      <c r="CJ826" s="28"/>
      <c r="CK826" s="28"/>
      <c r="CL826" s="28"/>
      <c r="CM826" s="28"/>
      <c r="CN826" s="28"/>
      <c r="CO826" s="28"/>
      <c r="CP826" s="28"/>
      <c r="CQ826" s="28"/>
      <c r="CR826" s="28"/>
      <c r="CS826" s="28"/>
      <c r="CT826" s="28"/>
      <c r="CU826" s="28"/>
      <c r="CV826" s="28"/>
      <c r="CW826" s="28"/>
      <c r="CX826" s="28"/>
      <c r="CY826" s="28"/>
      <c r="CZ826" s="28"/>
      <c r="DA826" s="28"/>
      <c r="DB826" s="28"/>
      <c r="DC826" s="28"/>
      <c r="DD826" s="28"/>
      <c r="DE826" s="28"/>
      <c r="DF826" s="28"/>
      <c r="DG826" s="28"/>
      <c r="DH826" s="28"/>
      <c r="DI826" s="28"/>
      <c r="DJ826" s="28"/>
      <c r="DK826" s="28"/>
      <c r="DL826" s="28"/>
      <c r="DM826" s="28"/>
      <c r="DN826" s="28"/>
      <c r="DO826" s="28"/>
      <c r="DP826" s="28"/>
      <c r="DQ826" s="28"/>
      <c r="DR826" s="28"/>
      <c r="DS826" s="28"/>
      <c r="DT826" s="28"/>
      <c r="DU826" s="28"/>
      <c r="DV826" s="28"/>
      <c r="DW826" s="28"/>
      <c r="DX826" s="28"/>
      <c r="DY826" s="28"/>
      <c r="DZ826" s="28"/>
      <c r="EA826" s="28"/>
      <c r="EB826" s="28"/>
      <c r="EC826" s="28"/>
      <c r="ED826" s="28"/>
      <c r="EE826" s="28"/>
      <c r="EF826" s="28"/>
      <c r="EG826" s="28"/>
      <c r="EH826" s="28"/>
      <c r="EI826" s="28"/>
      <c r="EJ826" s="28"/>
      <c r="EK826" s="28"/>
      <c r="EL826" s="28"/>
      <c r="EM826" s="28"/>
      <c r="EN826" s="28"/>
      <c r="EO826" s="28"/>
      <c r="EP826" s="28"/>
      <c r="EQ826" s="28"/>
      <c r="ER826" s="28"/>
      <c r="ES826" s="28"/>
      <c r="ET826" s="28"/>
      <c r="EU826" s="28"/>
      <c r="EV826" s="28"/>
      <c r="EW826" s="28"/>
      <c r="EX826" s="28"/>
      <c r="EY826" s="28"/>
      <c r="EZ826" s="28"/>
      <c r="FA826" s="28"/>
      <c r="FB826" s="1"/>
      <c r="FC826" s="1"/>
      <c r="FD826" s="1"/>
    </row>
    <row r="827" spans="1:160" ht="17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28"/>
      <c r="BF827" s="28"/>
      <c r="BG827" s="28"/>
      <c r="BH827" s="28"/>
      <c r="BI827" s="28"/>
      <c r="BJ827" s="28"/>
      <c r="BK827" s="28"/>
      <c r="BL827" s="28"/>
      <c r="BM827" s="28"/>
      <c r="BN827" s="28"/>
      <c r="BO827" s="28"/>
      <c r="BP827" s="28"/>
      <c r="BQ827" s="28"/>
      <c r="BR827" s="28"/>
      <c r="BS827" s="28"/>
      <c r="BT827" s="28"/>
      <c r="BU827" s="28"/>
      <c r="BV827" s="28"/>
      <c r="BW827" s="28"/>
      <c r="BX827" s="28"/>
      <c r="BY827" s="28"/>
      <c r="BZ827" s="28"/>
      <c r="CA827" s="28"/>
      <c r="CB827" s="28"/>
      <c r="CC827" s="28"/>
      <c r="CD827" s="28"/>
      <c r="CE827" s="28"/>
      <c r="CF827" s="28"/>
      <c r="CG827" s="28"/>
      <c r="CH827" s="28"/>
      <c r="CI827" s="28"/>
      <c r="CJ827" s="28"/>
      <c r="CK827" s="28"/>
      <c r="CL827" s="28"/>
      <c r="CM827" s="28"/>
      <c r="CN827" s="28"/>
      <c r="CO827" s="28"/>
      <c r="CP827" s="28"/>
      <c r="CQ827" s="28"/>
      <c r="CR827" s="28"/>
      <c r="CS827" s="28"/>
      <c r="CT827" s="28"/>
      <c r="CU827" s="28"/>
      <c r="CV827" s="28"/>
      <c r="CW827" s="28"/>
      <c r="CX827" s="28"/>
      <c r="CY827" s="28"/>
      <c r="CZ827" s="28"/>
      <c r="DA827" s="28"/>
      <c r="DB827" s="28"/>
      <c r="DC827" s="28"/>
      <c r="DD827" s="28"/>
      <c r="DE827" s="28"/>
      <c r="DF827" s="28"/>
      <c r="DG827" s="28"/>
      <c r="DH827" s="28"/>
      <c r="DI827" s="28"/>
      <c r="DJ827" s="28"/>
      <c r="DK827" s="28"/>
      <c r="DL827" s="28"/>
      <c r="DM827" s="28"/>
      <c r="DN827" s="28"/>
      <c r="DO827" s="28"/>
      <c r="DP827" s="28"/>
      <c r="DQ827" s="28"/>
      <c r="DR827" s="28"/>
      <c r="DS827" s="28"/>
      <c r="DT827" s="28"/>
      <c r="DU827" s="28"/>
      <c r="DV827" s="28"/>
      <c r="DW827" s="28"/>
      <c r="DX827" s="28"/>
      <c r="DY827" s="28"/>
      <c r="DZ827" s="28"/>
      <c r="EA827" s="28"/>
      <c r="EB827" s="28"/>
      <c r="EC827" s="28"/>
      <c r="ED827" s="28"/>
      <c r="EE827" s="28"/>
      <c r="EF827" s="28"/>
      <c r="EG827" s="28"/>
      <c r="EH827" s="28"/>
      <c r="EI827" s="28"/>
      <c r="EJ827" s="28"/>
      <c r="EK827" s="28"/>
      <c r="EL827" s="28"/>
      <c r="EM827" s="28"/>
      <c r="EN827" s="28"/>
      <c r="EO827" s="28"/>
      <c r="EP827" s="28"/>
      <c r="EQ827" s="28"/>
      <c r="ER827" s="28"/>
      <c r="ES827" s="28"/>
      <c r="ET827" s="28"/>
      <c r="EU827" s="28"/>
      <c r="EV827" s="28"/>
      <c r="EW827" s="28"/>
      <c r="EX827" s="28"/>
      <c r="EY827" s="28"/>
      <c r="EZ827" s="28"/>
      <c r="FA827" s="28"/>
      <c r="FB827" s="1"/>
      <c r="FC827" s="1"/>
      <c r="FD827" s="1"/>
    </row>
    <row r="828" spans="1:160" ht="17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28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  <c r="BV828" s="28"/>
      <c r="BW828" s="28"/>
      <c r="BX828" s="28"/>
      <c r="BY828" s="28"/>
      <c r="BZ828" s="28"/>
      <c r="CA828" s="28"/>
      <c r="CB828" s="28"/>
      <c r="CC828" s="28"/>
      <c r="CD828" s="28"/>
      <c r="CE828" s="28"/>
      <c r="CF828" s="28"/>
      <c r="CG828" s="28"/>
      <c r="CH828" s="28"/>
      <c r="CI828" s="28"/>
      <c r="CJ828" s="28"/>
      <c r="CK828" s="28"/>
      <c r="CL828" s="28"/>
      <c r="CM828" s="28"/>
      <c r="CN828" s="28"/>
      <c r="CO828" s="28"/>
      <c r="CP828" s="28"/>
      <c r="CQ828" s="28"/>
      <c r="CR828" s="28"/>
      <c r="CS828" s="28"/>
      <c r="CT828" s="28"/>
      <c r="CU828" s="28"/>
      <c r="CV828" s="28"/>
      <c r="CW828" s="28"/>
      <c r="CX828" s="28"/>
      <c r="CY828" s="28"/>
      <c r="CZ828" s="28"/>
      <c r="DA828" s="28"/>
      <c r="DB828" s="28"/>
      <c r="DC828" s="28"/>
      <c r="DD828" s="28"/>
      <c r="DE828" s="28"/>
      <c r="DF828" s="28"/>
      <c r="DG828" s="28"/>
      <c r="DH828" s="28"/>
      <c r="DI828" s="28"/>
      <c r="DJ828" s="28"/>
      <c r="DK828" s="28"/>
      <c r="DL828" s="28"/>
      <c r="DM828" s="28"/>
      <c r="DN828" s="28"/>
      <c r="DO828" s="28"/>
      <c r="DP828" s="28"/>
      <c r="DQ828" s="28"/>
      <c r="DR828" s="28"/>
      <c r="DS828" s="28"/>
      <c r="DT828" s="28"/>
      <c r="DU828" s="28"/>
      <c r="DV828" s="28"/>
      <c r="DW828" s="28"/>
      <c r="DX828" s="28"/>
      <c r="DY828" s="28"/>
      <c r="DZ828" s="28"/>
      <c r="EA828" s="28"/>
      <c r="EB828" s="28"/>
      <c r="EC828" s="28"/>
      <c r="ED828" s="28"/>
      <c r="EE828" s="28"/>
      <c r="EF828" s="28"/>
      <c r="EG828" s="28"/>
      <c r="EH828" s="28"/>
      <c r="EI828" s="28"/>
      <c r="EJ828" s="28"/>
      <c r="EK828" s="28"/>
      <c r="EL828" s="28"/>
      <c r="EM828" s="28"/>
      <c r="EN828" s="28"/>
      <c r="EO828" s="28"/>
      <c r="EP828" s="28"/>
      <c r="EQ828" s="28"/>
      <c r="ER828" s="28"/>
      <c r="ES828" s="28"/>
      <c r="ET828" s="28"/>
      <c r="EU828" s="28"/>
      <c r="EV828" s="28"/>
      <c r="EW828" s="28"/>
      <c r="EX828" s="28"/>
      <c r="EY828" s="28"/>
      <c r="EZ828" s="28"/>
      <c r="FA828" s="28"/>
      <c r="FB828" s="1"/>
      <c r="FC828" s="1"/>
      <c r="FD828" s="1"/>
    </row>
    <row r="829" spans="1:160" ht="17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28"/>
      <c r="BF829" s="28"/>
      <c r="BG829" s="28"/>
      <c r="BH829" s="28"/>
      <c r="BI829" s="28"/>
      <c r="BJ829" s="28"/>
      <c r="BK829" s="28"/>
      <c r="BL829" s="28"/>
      <c r="BM829" s="28"/>
      <c r="BN829" s="28"/>
      <c r="BO829" s="28"/>
      <c r="BP829" s="28"/>
      <c r="BQ829" s="28"/>
      <c r="BR829" s="28"/>
      <c r="BS829" s="28"/>
      <c r="BT829" s="28"/>
      <c r="BU829" s="28"/>
      <c r="BV829" s="28"/>
      <c r="BW829" s="28"/>
      <c r="BX829" s="28"/>
      <c r="BY829" s="28"/>
      <c r="BZ829" s="28"/>
      <c r="CA829" s="28"/>
      <c r="CB829" s="28"/>
      <c r="CC829" s="28"/>
      <c r="CD829" s="28"/>
      <c r="CE829" s="28"/>
      <c r="CF829" s="28"/>
      <c r="CG829" s="28"/>
      <c r="CH829" s="28"/>
      <c r="CI829" s="28"/>
      <c r="CJ829" s="28"/>
      <c r="CK829" s="28"/>
      <c r="CL829" s="28"/>
      <c r="CM829" s="28"/>
      <c r="CN829" s="28"/>
      <c r="CO829" s="28"/>
      <c r="CP829" s="28"/>
      <c r="CQ829" s="28"/>
      <c r="CR829" s="28"/>
      <c r="CS829" s="28"/>
      <c r="CT829" s="28"/>
      <c r="CU829" s="28"/>
      <c r="CV829" s="28"/>
      <c r="CW829" s="28"/>
      <c r="CX829" s="28"/>
      <c r="CY829" s="28"/>
      <c r="CZ829" s="28"/>
      <c r="DA829" s="28"/>
      <c r="DB829" s="28"/>
      <c r="DC829" s="28"/>
      <c r="DD829" s="28"/>
      <c r="DE829" s="28"/>
      <c r="DF829" s="28"/>
      <c r="DG829" s="28"/>
      <c r="DH829" s="28"/>
      <c r="DI829" s="28"/>
      <c r="DJ829" s="28"/>
      <c r="DK829" s="28"/>
      <c r="DL829" s="28"/>
      <c r="DM829" s="28"/>
      <c r="DN829" s="28"/>
      <c r="DO829" s="28"/>
      <c r="DP829" s="28"/>
      <c r="DQ829" s="28"/>
      <c r="DR829" s="28"/>
      <c r="DS829" s="28"/>
      <c r="DT829" s="28"/>
      <c r="DU829" s="28"/>
      <c r="DV829" s="28"/>
      <c r="DW829" s="28"/>
      <c r="DX829" s="28"/>
      <c r="DY829" s="28"/>
      <c r="DZ829" s="28"/>
      <c r="EA829" s="28"/>
      <c r="EB829" s="28"/>
      <c r="EC829" s="28"/>
      <c r="ED829" s="28"/>
      <c r="EE829" s="28"/>
      <c r="EF829" s="28"/>
      <c r="EG829" s="28"/>
      <c r="EH829" s="28"/>
      <c r="EI829" s="28"/>
      <c r="EJ829" s="28"/>
      <c r="EK829" s="28"/>
      <c r="EL829" s="28"/>
      <c r="EM829" s="28"/>
      <c r="EN829" s="28"/>
      <c r="EO829" s="28"/>
      <c r="EP829" s="28"/>
      <c r="EQ829" s="28"/>
      <c r="ER829" s="28"/>
      <c r="ES829" s="28"/>
      <c r="ET829" s="28"/>
      <c r="EU829" s="28"/>
      <c r="EV829" s="28"/>
      <c r="EW829" s="28"/>
      <c r="EX829" s="28"/>
      <c r="EY829" s="28"/>
      <c r="EZ829" s="28"/>
      <c r="FA829" s="28"/>
      <c r="FB829" s="1"/>
      <c r="FC829" s="1"/>
      <c r="FD829" s="1"/>
    </row>
    <row r="830" spans="1:160" ht="17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28"/>
      <c r="BF830" s="28"/>
      <c r="BG830" s="28"/>
      <c r="BH830" s="28"/>
      <c r="BI830" s="28"/>
      <c r="BJ830" s="28"/>
      <c r="BK830" s="28"/>
      <c r="BL830" s="28"/>
      <c r="BM830" s="28"/>
      <c r="BN830" s="28"/>
      <c r="BO830" s="28"/>
      <c r="BP830" s="28"/>
      <c r="BQ830" s="28"/>
      <c r="BR830" s="28"/>
      <c r="BS830" s="28"/>
      <c r="BT830" s="28"/>
      <c r="BU830" s="28"/>
      <c r="BV830" s="28"/>
      <c r="BW830" s="28"/>
      <c r="BX830" s="28"/>
      <c r="BY830" s="28"/>
      <c r="BZ830" s="28"/>
      <c r="CA830" s="28"/>
      <c r="CB830" s="28"/>
      <c r="CC830" s="28"/>
      <c r="CD830" s="28"/>
      <c r="CE830" s="28"/>
      <c r="CF830" s="28"/>
      <c r="CG830" s="28"/>
      <c r="CH830" s="28"/>
      <c r="CI830" s="28"/>
      <c r="CJ830" s="28"/>
      <c r="CK830" s="28"/>
      <c r="CL830" s="28"/>
      <c r="CM830" s="28"/>
      <c r="CN830" s="28"/>
      <c r="CO830" s="28"/>
      <c r="CP830" s="28"/>
      <c r="CQ830" s="28"/>
      <c r="CR830" s="28"/>
      <c r="CS830" s="28"/>
      <c r="CT830" s="28"/>
      <c r="CU830" s="28"/>
      <c r="CV830" s="28"/>
      <c r="CW830" s="28"/>
      <c r="CX830" s="28"/>
      <c r="CY830" s="28"/>
      <c r="CZ830" s="28"/>
      <c r="DA830" s="28"/>
      <c r="DB830" s="28"/>
      <c r="DC830" s="28"/>
      <c r="DD830" s="28"/>
      <c r="DE830" s="28"/>
      <c r="DF830" s="28"/>
      <c r="DG830" s="28"/>
      <c r="DH830" s="28"/>
      <c r="DI830" s="28"/>
      <c r="DJ830" s="28"/>
      <c r="DK830" s="28"/>
      <c r="DL830" s="28"/>
      <c r="DM830" s="28"/>
      <c r="DN830" s="28"/>
      <c r="DO830" s="28"/>
      <c r="DP830" s="28"/>
      <c r="DQ830" s="28"/>
      <c r="DR830" s="28"/>
      <c r="DS830" s="28"/>
      <c r="DT830" s="28"/>
      <c r="DU830" s="28"/>
      <c r="DV830" s="28"/>
      <c r="DW830" s="28"/>
      <c r="DX830" s="28"/>
      <c r="DY830" s="28"/>
      <c r="DZ830" s="28"/>
      <c r="EA830" s="28"/>
      <c r="EB830" s="28"/>
      <c r="EC830" s="28"/>
      <c r="ED830" s="28"/>
      <c r="EE830" s="28"/>
      <c r="EF830" s="28"/>
      <c r="EG830" s="28"/>
      <c r="EH830" s="28"/>
      <c r="EI830" s="28"/>
      <c r="EJ830" s="28"/>
      <c r="EK830" s="28"/>
      <c r="EL830" s="28"/>
      <c r="EM830" s="28"/>
      <c r="EN830" s="28"/>
      <c r="EO830" s="28"/>
      <c r="EP830" s="28"/>
      <c r="EQ830" s="28"/>
      <c r="ER830" s="28"/>
      <c r="ES830" s="28"/>
      <c r="ET830" s="28"/>
      <c r="EU830" s="28"/>
      <c r="EV830" s="28"/>
      <c r="EW830" s="28"/>
      <c r="EX830" s="28"/>
      <c r="EY830" s="28"/>
      <c r="EZ830" s="28"/>
      <c r="FA830" s="28"/>
      <c r="FB830" s="1"/>
      <c r="FC830" s="1"/>
      <c r="FD830" s="1"/>
    </row>
    <row r="831" spans="1:160" ht="17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28"/>
      <c r="BF831" s="28"/>
      <c r="BG831" s="28"/>
      <c r="BH831" s="28"/>
      <c r="BI831" s="28"/>
      <c r="BJ831" s="28"/>
      <c r="BK831" s="28"/>
      <c r="BL831" s="28"/>
      <c r="BM831" s="28"/>
      <c r="BN831" s="28"/>
      <c r="BO831" s="28"/>
      <c r="BP831" s="28"/>
      <c r="BQ831" s="28"/>
      <c r="BR831" s="28"/>
      <c r="BS831" s="28"/>
      <c r="BT831" s="28"/>
      <c r="BU831" s="28"/>
      <c r="BV831" s="28"/>
      <c r="BW831" s="28"/>
      <c r="BX831" s="28"/>
      <c r="BY831" s="28"/>
      <c r="BZ831" s="28"/>
      <c r="CA831" s="28"/>
      <c r="CB831" s="28"/>
      <c r="CC831" s="28"/>
      <c r="CD831" s="28"/>
      <c r="CE831" s="28"/>
      <c r="CF831" s="28"/>
      <c r="CG831" s="28"/>
      <c r="CH831" s="28"/>
      <c r="CI831" s="28"/>
      <c r="CJ831" s="28"/>
      <c r="CK831" s="28"/>
      <c r="CL831" s="28"/>
      <c r="CM831" s="28"/>
      <c r="CN831" s="28"/>
      <c r="CO831" s="28"/>
      <c r="CP831" s="28"/>
      <c r="CQ831" s="28"/>
      <c r="CR831" s="28"/>
      <c r="CS831" s="28"/>
      <c r="CT831" s="28"/>
      <c r="CU831" s="28"/>
      <c r="CV831" s="28"/>
      <c r="CW831" s="28"/>
      <c r="CX831" s="28"/>
      <c r="CY831" s="28"/>
      <c r="CZ831" s="28"/>
      <c r="DA831" s="28"/>
      <c r="DB831" s="28"/>
      <c r="DC831" s="28"/>
      <c r="DD831" s="28"/>
      <c r="DE831" s="28"/>
      <c r="DF831" s="28"/>
      <c r="DG831" s="28"/>
      <c r="DH831" s="28"/>
      <c r="DI831" s="28"/>
      <c r="DJ831" s="28"/>
      <c r="DK831" s="28"/>
      <c r="DL831" s="28"/>
      <c r="DM831" s="28"/>
      <c r="DN831" s="28"/>
      <c r="DO831" s="28"/>
      <c r="DP831" s="28"/>
      <c r="DQ831" s="28"/>
      <c r="DR831" s="28"/>
      <c r="DS831" s="28"/>
      <c r="DT831" s="28"/>
      <c r="DU831" s="28"/>
      <c r="DV831" s="28"/>
      <c r="DW831" s="28"/>
      <c r="DX831" s="28"/>
      <c r="DY831" s="28"/>
      <c r="DZ831" s="28"/>
      <c r="EA831" s="28"/>
      <c r="EB831" s="28"/>
      <c r="EC831" s="28"/>
      <c r="ED831" s="28"/>
      <c r="EE831" s="28"/>
      <c r="EF831" s="28"/>
      <c r="EG831" s="28"/>
      <c r="EH831" s="28"/>
      <c r="EI831" s="28"/>
      <c r="EJ831" s="28"/>
      <c r="EK831" s="28"/>
      <c r="EL831" s="28"/>
      <c r="EM831" s="28"/>
      <c r="EN831" s="28"/>
      <c r="EO831" s="28"/>
      <c r="EP831" s="28"/>
      <c r="EQ831" s="28"/>
      <c r="ER831" s="28"/>
      <c r="ES831" s="28"/>
      <c r="ET831" s="28"/>
      <c r="EU831" s="28"/>
      <c r="EV831" s="28"/>
      <c r="EW831" s="28"/>
      <c r="EX831" s="28"/>
      <c r="EY831" s="28"/>
      <c r="EZ831" s="28"/>
      <c r="FA831" s="28"/>
      <c r="FB831" s="1"/>
      <c r="FC831" s="1"/>
      <c r="FD831" s="1"/>
    </row>
    <row r="832" spans="1:160" ht="17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28"/>
      <c r="BF832" s="28"/>
      <c r="BG832" s="28"/>
      <c r="BH832" s="28"/>
      <c r="BI832" s="28"/>
      <c r="BJ832" s="28"/>
      <c r="BK832" s="28"/>
      <c r="BL832" s="28"/>
      <c r="BM832" s="28"/>
      <c r="BN832" s="28"/>
      <c r="BO832" s="28"/>
      <c r="BP832" s="28"/>
      <c r="BQ832" s="28"/>
      <c r="BR832" s="28"/>
      <c r="BS832" s="28"/>
      <c r="BT832" s="28"/>
      <c r="BU832" s="28"/>
      <c r="BV832" s="28"/>
      <c r="BW832" s="28"/>
      <c r="BX832" s="28"/>
      <c r="BY832" s="28"/>
      <c r="BZ832" s="28"/>
      <c r="CA832" s="28"/>
      <c r="CB832" s="28"/>
      <c r="CC832" s="28"/>
      <c r="CD832" s="28"/>
      <c r="CE832" s="28"/>
      <c r="CF832" s="28"/>
      <c r="CG832" s="28"/>
      <c r="CH832" s="28"/>
      <c r="CI832" s="28"/>
      <c r="CJ832" s="28"/>
      <c r="CK832" s="28"/>
      <c r="CL832" s="28"/>
      <c r="CM832" s="28"/>
      <c r="CN832" s="28"/>
      <c r="CO832" s="28"/>
      <c r="CP832" s="28"/>
      <c r="CQ832" s="28"/>
      <c r="CR832" s="28"/>
      <c r="CS832" s="28"/>
      <c r="CT832" s="28"/>
      <c r="CU832" s="28"/>
      <c r="CV832" s="28"/>
      <c r="CW832" s="28"/>
      <c r="CX832" s="28"/>
      <c r="CY832" s="28"/>
      <c r="CZ832" s="28"/>
      <c r="DA832" s="28"/>
      <c r="DB832" s="28"/>
      <c r="DC832" s="28"/>
      <c r="DD832" s="28"/>
      <c r="DE832" s="28"/>
      <c r="DF832" s="28"/>
      <c r="DG832" s="28"/>
      <c r="DH832" s="28"/>
      <c r="DI832" s="28"/>
      <c r="DJ832" s="28"/>
      <c r="DK832" s="28"/>
      <c r="DL832" s="28"/>
      <c r="DM832" s="28"/>
      <c r="DN832" s="28"/>
      <c r="DO832" s="28"/>
      <c r="DP832" s="28"/>
      <c r="DQ832" s="28"/>
      <c r="DR832" s="28"/>
      <c r="DS832" s="28"/>
      <c r="DT832" s="28"/>
      <c r="DU832" s="28"/>
      <c r="DV832" s="28"/>
      <c r="DW832" s="28"/>
      <c r="DX832" s="28"/>
      <c r="DY832" s="28"/>
      <c r="DZ832" s="28"/>
      <c r="EA832" s="28"/>
      <c r="EB832" s="28"/>
      <c r="EC832" s="28"/>
      <c r="ED832" s="28"/>
      <c r="EE832" s="28"/>
      <c r="EF832" s="28"/>
      <c r="EG832" s="28"/>
      <c r="EH832" s="28"/>
      <c r="EI832" s="28"/>
      <c r="EJ832" s="28"/>
      <c r="EK832" s="28"/>
      <c r="EL832" s="28"/>
      <c r="EM832" s="28"/>
      <c r="EN832" s="28"/>
      <c r="EO832" s="28"/>
      <c r="EP832" s="28"/>
      <c r="EQ832" s="28"/>
      <c r="ER832" s="28"/>
      <c r="ES832" s="28"/>
      <c r="ET832" s="28"/>
      <c r="EU832" s="28"/>
      <c r="EV832" s="28"/>
      <c r="EW832" s="28"/>
      <c r="EX832" s="28"/>
      <c r="EY832" s="28"/>
      <c r="EZ832" s="28"/>
      <c r="FA832" s="28"/>
      <c r="FB832" s="1"/>
      <c r="FC832" s="1"/>
      <c r="FD832" s="1"/>
    </row>
    <row r="833" spans="1:160" ht="17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28"/>
      <c r="BF833" s="28"/>
      <c r="BG833" s="28"/>
      <c r="BH833" s="28"/>
      <c r="BI833" s="28"/>
      <c r="BJ833" s="28"/>
      <c r="BK833" s="28"/>
      <c r="BL833" s="28"/>
      <c r="BM833" s="28"/>
      <c r="BN833" s="28"/>
      <c r="BO833" s="28"/>
      <c r="BP833" s="28"/>
      <c r="BQ833" s="28"/>
      <c r="BR833" s="28"/>
      <c r="BS833" s="28"/>
      <c r="BT833" s="28"/>
      <c r="BU833" s="28"/>
      <c r="BV833" s="28"/>
      <c r="BW833" s="28"/>
      <c r="BX833" s="28"/>
      <c r="BY833" s="28"/>
      <c r="BZ833" s="28"/>
      <c r="CA833" s="28"/>
      <c r="CB833" s="28"/>
      <c r="CC833" s="28"/>
      <c r="CD833" s="28"/>
      <c r="CE833" s="28"/>
      <c r="CF833" s="28"/>
      <c r="CG833" s="28"/>
      <c r="CH833" s="28"/>
      <c r="CI833" s="28"/>
      <c r="CJ833" s="28"/>
      <c r="CK833" s="28"/>
      <c r="CL833" s="28"/>
      <c r="CM833" s="28"/>
      <c r="CN833" s="28"/>
      <c r="CO833" s="28"/>
      <c r="CP833" s="28"/>
      <c r="CQ833" s="28"/>
      <c r="CR833" s="28"/>
      <c r="CS833" s="28"/>
      <c r="CT833" s="28"/>
      <c r="CU833" s="28"/>
      <c r="CV833" s="28"/>
      <c r="CW833" s="28"/>
      <c r="CX833" s="28"/>
      <c r="CY833" s="28"/>
      <c r="CZ833" s="28"/>
      <c r="DA833" s="28"/>
      <c r="DB833" s="28"/>
      <c r="DC833" s="28"/>
      <c r="DD833" s="28"/>
      <c r="DE833" s="28"/>
      <c r="DF833" s="28"/>
      <c r="DG833" s="28"/>
      <c r="DH833" s="28"/>
      <c r="DI833" s="28"/>
      <c r="DJ833" s="28"/>
      <c r="DK833" s="28"/>
      <c r="DL833" s="28"/>
      <c r="DM833" s="28"/>
      <c r="DN833" s="28"/>
      <c r="DO833" s="28"/>
      <c r="DP833" s="28"/>
      <c r="DQ833" s="28"/>
      <c r="DR833" s="28"/>
      <c r="DS833" s="28"/>
      <c r="DT833" s="28"/>
      <c r="DU833" s="28"/>
      <c r="DV833" s="28"/>
      <c r="DW833" s="28"/>
      <c r="DX833" s="28"/>
      <c r="DY833" s="28"/>
      <c r="DZ833" s="28"/>
      <c r="EA833" s="28"/>
      <c r="EB833" s="28"/>
      <c r="EC833" s="28"/>
      <c r="ED833" s="28"/>
      <c r="EE833" s="28"/>
      <c r="EF833" s="28"/>
      <c r="EG833" s="28"/>
      <c r="EH833" s="28"/>
      <c r="EI833" s="28"/>
      <c r="EJ833" s="28"/>
      <c r="EK833" s="28"/>
      <c r="EL833" s="28"/>
      <c r="EM833" s="28"/>
      <c r="EN833" s="28"/>
      <c r="EO833" s="28"/>
      <c r="EP833" s="28"/>
      <c r="EQ833" s="28"/>
      <c r="ER833" s="28"/>
      <c r="ES833" s="28"/>
      <c r="ET833" s="28"/>
      <c r="EU833" s="28"/>
      <c r="EV833" s="28"/>
      <c r="EW833" s="28"/>
      <c r="EX833" s="28"/>
      <c r="EY833" s="28"/>
      <c r="EZ833" s="28"/>
      <c r="FA833" s="28"/>
      <c r="FB833" s="1"/>
      <c r="FC833" s="1"/>
      <c r="FD833" s="1"/>
    </row>
    <row r="834" spans="1:160" ht="17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28"/>
      <c r="BF834" s="28"/>
      <c r="BG834" s="28"/>
      <c r="BH834" s="28"/>
      <c r="BI834" s="28"/>
      <c r="BJ834" s="28"/>
      <c r="BK834" s="28"/>
      <c r="BL834" s="28"/>
      <c r="BM834" s="28"/>
      <c r="BN834" s="28"/>
      <c r="BO834" s="28"/>
      <c r="BP834" s="28"/>
      <c r="BQ834" s="28"/>
      <c r="BR834" s="28"/>
      <c r="BS834" s="28"/>
      <c r="BT834" s="28"/>
      <c r="BU834" s="28"/>
      <c r="BV834" s="28"/>
      <c r="BW834" s="28"/>
      <c r="BX834" s="28"/>
      <c r="BY834" s="28"/>
      <c r="BZ834" s="28"/>
      <c r="CA834" s="28"/>
      <c r="CB834" s="28"/>
      <c r="CC834" s="28"/>
      <c r="CD834" s="28"/>
      <c r="CE834" s="28"/>
      <c r="CF834" s="28"/>
      <c r="CG834" s="28"/>
      <c r="CH834" s="28"/>
      <c r="CI834" s="28"/>
      <c r="CJ834" s="28"/>
      <c r="CK834" s="28"/>
      <c r="CL834" s="28"/>
      <c r="CM834" s="28"/>
      <c r="CN834" s="28"/>
      <c r="CO834" s="28"/>
      <c r="CP834" s="28"/>
      <c r="CQ834" s="28"/>
      <c r="CR834" s="28"/>
      <c r="CS834" s="28"/>
      <c r="CT834" s="28"/>
      <c r="CU834" s="28"/>
      <c r="CV834" s="28"/>
      <c r="CW834" s="28"/>
      <c r="CX834" s="28"/>
      <c r="CY834" s="28"/>
      <c r="CZ834" s="28"/>
      <c r="DA834" s="28"/>
      <c r="DB834" s="28"/>
      <c r="DC834" s="28"/>
      <c r="DD834" s="28"/>
      <c r="DE834" s="28"/>
      <c r="DF834" s="28"/>
      <c r="DG834" s="28"/>
      <c r="DH834" s="28"/>
      <c r="DI834" s="28"/>
      <c r="DJ834" s="28"/>
      <c r="DK834" s="28"/>
      <c r="DL834" s="28"/>
      <c r="DM834" s="28"/>
      <c r="DN834" s="28"/>
      <c r="DO834" s="28"/>
      <c r="DP834" s="28"/>
      <c r="DQ834" s="28"/>
      <c r="DR834" s="28"/>
      <c r="DS834" s="28"/>
      <c r="DT834" s="28"/>
      <c r="DU834" s="28"/>
      <c r="DV834" s="28"/>
      <c r="DW834" s="28"/>
      <c r="DX834" s="28"/>
      <c r="DY834" s="28"/>
      <c r="DZ834" s="28"/>
      <c r="EA834" s="28"/>
      <c r="EB834" s="28"/>
      <c r="EC834" s="28"/>
      <c r="ED834" s="28"/>
      <c r="EE834" s="28"/>
      <c r="EF834" s="28"/>
      <c r="EG834" s="28"/>
      <c r="EH834" s="28"/>
      <c r="EI834" s="28"/>
      <c r="EJ834" s="28"/>
      <c r="EK834" s="28"/>
      <c r="EL834" s="28"/>
      <c r="EM834" s="28"/>
      <c r="EN834" s="28"/>
      <c r="EO834" s="28"/>
      <c r="EP834" s="28"/>
      <c r="EQ834" s="28"/>
      <c r="ER834" s="28"/>
      <c r="ES834" s="28"/>
      <c r="ET834" s="28"/>
      <c r="EU834" s="28"/>
      <c r="EV834" s="28"/>
      <c r="EW834" s="28"/>
      <c r="EX834" s="28"/>
      <c r="EY834" s="28"/>
      <c r="EZ834" s="28"/>
      <c r="FA834" s="28"/>
      <c r="FB834" s="1"/>
      <c r="FC834" s="1"/>
      <c r="FD834" s="1"/>
    </row>
    <row r="835" spans="1:160" ht="17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28"/>
      <c r="BF835" s="28"/>
      <c r="BG835" s="28"/>
      <c r="BH835" s="28"/>
      <c r="BI835" s="28"/>
      <c r="BJ835" s="28"/>
      <c r="BK835" s="28"/>
      <c r="BL835" s="28"/>
      <c r="BM835" s="28"/>
      <c r="BN835" s="28"/>
      <c r="BO835" s="28"/>
      <c r="BP835" s="28"/>
      <c r="BQ835" s="28"/>
      <c r="BR835" s="28"/>
      <c r="BS835" s="28"/>
      <c r="BT835" s="28"/>
      <c r="BU835" s="28"/>
      <c r="BV835" s="28"/>
      <c r="BW835" s="28"/>
      <c r="BX835" s="28"/>
      <c r="BY835" s="28"/>
      <c r="BZ835" s="28"/>
      <c r="CA835" s="28"/>
      <c r="CB835" s="28"/>
      <c r="CC835" s="28"/>
      <c r="CD835" s="28"/>
      <c r="CE835" s="28"/>
      <c r="CF835" s="28"/>
      <c r="CG835" s="28"/>
      <c r="CH835" s="28"/>
      <c r="CI835" s="28"/>
      <c r="CJ835" s="28"/>
      <c r="CK835" s="28"/>
      <c r="CL835" s="28"/>
      <c r="CM835" s="28"/>
      <c r="CN835" s="28"/>
      <c r="CO835" s="28"/>
      <c r="CP835" s="28"/>
      <c r="CQ835" s="28"/>
      <c r="CR835" s="28"/>
      <c r="CS835" s="28"/>
      <c r="CT835" s="28"/>
      <c r="CU835" s="28"/>
      <c r="CV835" s="28"/>
      <c r="CW835" s="28"/>
      <c r="CX835" s="28"/>
      <c r="CY835" s="28"/>
      <c r="CZ835" s="28"/>
      <c r="DA835" s="28"/>
      <c r="DB835" s="28"/>
      <c r="DC835" s="28"/>
      <c r="DD835" s="28"/>
      <c r="DE835" s="28"/>
      <c r="DF835" s="28"/>
      <c r="DG835" s="28"/>
      <c r="DH835" s="28"/>
      <c r="DI835" s="28"/>
      <c r="DJ835" s="28"/>
      <c r="DK835" s="28"/>
      <c r="DL835" s="28"/>
      <c r="DM835" s="28"/>
      <c r="DN835" s="28"/>
      <c r="DO835" s="28"/>
      <c r="DP835" s="28"/>
      <c r="DQ835" s="28"/>
      <c r="DR835" s="28"/>
      <c r="DS835" s="28"/>
      <c r="DT835" s="28"/>
      <c r="DU835" s="28"/>
      <c r="DV835" s="28"/>
      <c r="DW835" s="28"/>
      <c r="DX835" s="28"/>
      <c r="DY835" s="28"/>
      <c r="DZ835" s="28"/>
      <c r="EA835" s="28"/>
      <c r="EB835" s="28"/>
      <c r="EC835" s="28"/>
      <c r="ED835" s="28"/>
      <c r="EE835" s="28"/>
      <c r="EF835" s="28"/>
      <c r="EG835" s="28"/>
      <c r="EH835" s="28"/>
      <c r="EI835" s="28"/>
      <c r="EJ835" s="28"/>
      <c r="EK835" s="28"/>
      <c r="EL835" s="28"/>
      <c r="EM835" s="28"/>
      <c r="EN835" s="28"/>
      <c r="EO835" s="28"/>
      <c r="EP835" s="28"/>
      <c r="EQ835" s="28"/>
      <c r="ER835" s="28"/>
      <c r="ES835" s="28"/>
      <c r="ET835" s="28"/>
      <c r="EU835" s="28"/>
      <c r="EV835" s="28"/>
      <c r="EW835" s="28"/>
      <c r="EX835" s="28"/>
      <c r="EY835" s="28"/>
      <c r="EZ835" s="28"/>
      <c r="FA835" s="28"/>
      <c r="FB835" s="1"/>
      <c r="FC835" s="1"/>
      <c r="FD835" s="1"/>
    </row>
    <row r="836" spans="1:160" ht="17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28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/>
      <c r="BP836" s="28"/>
      <c r="BQ836" s="28"/>
      <c r="BR836" s="28"/>
      <c r="BS836" s="28"/>
      <c r="BT836" s="28"/>
      <c r="BU836" s="28"/>
      <c r="BV836" s="28"/>
      <c r="BW836" s="28"/>
      <c r="BX836" s="28"/>
      <c r="BY836" s="28"/>
      <c r="BZ836" s="28"/>
      <c r="CA836" s="28"/>
      <c r="CB836" s="28"/>
      <c r="CC836" s="28"/>
      <c r="CD836" s="28"/>
      <c r="CE836" s="28"/>
      <c r="CF836" s="28"/>
      <c r="CG836" s="28"/>
      <c r="CH836" s="28"/>
      <c r="CI836" s="28"/>
      <c r="CJ836" s="28"/>
      <c r="CK836" s="28"/>
      <c r="CL836" s="28"/>
      <c r="CM836" s="28"/>
      <c r="CN836" s="28"/>
      <c r="CO836" s="28"/>
      <c r="CP836" s="28"/>
      <c r="CQ836" s="28"/>
      <c r="CR836" s="28"/>
      <c r="CS836" s="28"/>
      <c r="CT836" s="28"/>
      <c r="CU836" s="28"/>
      <c r="CV836" s="28"/>
      <c r="CW836" s="28"/>
      <c r="CX836" s="28"/>
      <c r="CY836" s="28"/>
      <c r="CZ836" s="28"/>
      <c r="DA836" s="28"/>
      <c r="DB836" s="28"/>
      <c r="DC836" s="28"/>
      <c r="DD836" s="28"/>
      <c r="DE836" s="28"/>
      <c r="DF836" s="28"/>
      <c r="DG836" s="28"/>
      <c r="DH836" s="28"/>
      <c r="DI836" s="28"/>
      <c r="DJ836" s="28"/>
      <c r="DK836" s="28"/>
      <c r="DL836" s="28"/>
      <c r="DM836" s="28"/>
      <c r="DN836" s="28"/>
      <c r="DO836" s="28"/>
      <c r="DP836" s="28"/>
      <c r="DQ836" s="28"/>
      <c r="DR836" s="28"/>
      <c r="DS836" s="28"/>
      <c r="DT836" s="28"/>
      <c r="DU836" s="28"/>
      <c r="DV836" s="28"/>
      <c r="DW836" s="28"/>
      <c r="DX836" s="28"/>
      <c r="DY836" s="28"/>
      <c r="DZ836" s="28"/>
      <c r="EA836" s="28"/>
      <c r="EB836" s="28"/>
      <c r="EC836" s="28"/>
      <c r="ED836" s="28"/>
      <c r="EE836" s="28"/>
      <c r="EF836" s="28"/>
      <c r="EG836" s="28"/>
      <c r="EH836" s="28"/>
      <c r="EI836" s="28"/>
      <c r="EJ836" s="28"/>
      <c r="EK836" s="28"/>
      <c r="EL836" s="28"/>
      <c r="EM836" s="28"/>
      <c r="EN836" s="28"/>
      <c r="EO836" s="28"/>
      <c r="EP836" s="28"/>
      <c r="EQ836" s="28"/>
      <c r="ER836" s="28"/>
      <c r="ES836" s="28"/>
      <c r="ET836" s="28"/>
      <c r="EU836" s="28"/>
      <c r="EV836" s="28"/>
      <c r="EW836" s="28"/>
      <c r="EX836" s="28"/>
      <c r="EY836" s="28"/>
      <c r="EZ836" s="28"/>
      <c r="FA836" s="28"/>
      <c r="FB836" s="1"/>
      <c r="FC836" s="1"/>
      <c r="FD836" s="1"/>
    </row>
    <row r="837" spans="1:160" ht="17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/>
      <c r="BP837" s="28"/>
      <c r="BQ837" s="28"/>
      <c r="BR837" s="28"/>
      <c r="BS837" s="28"/>
      <c r="BT837" s="28"/>
      <c r="BU837" s="28"/>
      <c r="BV837" s="28"/>
      <c r="BW837" s="28"/>
      <c r="BX837" s="28"/>
      <c r="BY837" s="28"/>
      <c r="BZ837" s="28"/>
      <c r="CA837" s="28"/>
      <c r="CB837" s="28"/>
      <c r="CC837" s="28"/>
      <c r="CD837" s="28"/>
      <c r="CE837" s="28"/>
      <c r="CF837" s="28"/>
      <c r="CG837" s="28"/>
      <c r="CH837" s="28"/>
      <c r="CI837" s="28"/>
      <c r="CJ837" s="28"/>
      <c r="CK837" s="28"/>
      <c r="CL837" s="28"/>
      <c r="CM837" s="28"/>
      <c r="CN837" s="28"/>
      <c r="CO837" s="28"/>
      <c r="CP837" s="28"/>
      <c r="CQ837" s="28"/>
      <c r="CR837" s="28"/>
      <c r="CS837" s="28"/>
      <c r="CT837" s="28"/>
      <c r="CU837" s="28"/>
      <c r="CV837" s="28"/>
      <c r="CW837" s="28"/>
      <c r="CX837" s="28"/>
      <c r="CY837" s="28"/>
      <c r="CZ837" s="28"/>
      <c r="DA837" s="28"/>
      <c r="DB837" s="28"/>
      <c r="DC837" s="28"/>
      <c r="DD837" s="28"/>
      <c r="DE837" s="28"/>
      <c r="DF837" s="28"/>
      <c r="DG837" s="28"/>
      <c r="DH837" s="28"/>
      <c r="DI837" s="28"/>
      <c r="DJ837" s="28"/>
      <c r="DK837" s="28"/>
      <c r="DL837" s="28"/>
      <c r="DM837" s="28"/>
      <c r="DN837" s="28"/>
      <c r="DO837" s="28"/>
      <c r="DP837" s="28"/>
      <c r="DQ837" s="28"/>
      <c r="DR837" s="28"/>
      <c r="DS837" s="28"/>
      <c r="DT837" s="28"/>
      <c r="DU837" s="28"/>
      <c r="DV837" s="28"/>
      <c r="DW837" s="28"/>
      <c r="DX837" s="28"/>
      <c r="DY837" s="28"/>
      <c r="DZ837" s="28"/>
      <c r="EA837" s="28"/>
      <c r="EB837" s="28"/>
      <c r="EC837" s="28"/>
      <c r="ED837" s="28"/>
      <c r="EE837" s="28"/>
      <c r="EF837" s="28"/>
      <c r="EG837" s="28"/>
      <c r="EH837" s="28"/>
      <c r="EI837" s="28"/>
      <c r="EJ837" s="28"/>
      <c r="EK837" s="28"/>
      <c r="EL837" s="28"/>
      <c r="EM837" s="28"/>
      <c r="EN837" s="28"/>
      <c r="EO837" s="28"/>
      <c r="EP837" s="28"/>
      <c r="EQ837" s="28"/>
      <c r="ER837" s="28"/>
      <c r="ES837" s="28"/>
      <c r="ET837" s="28"/>
      <c r="EU837" s="28"/>
      <c r="EV837" s="28"/>
      <c r="EW837" s="28"/>
      <c r="EX837" s="28"/>
      <c r="EY837" s="28"/>
      <c r="EZ837" s="28"/>
      <c r="FA837" s="28"/>
      <c r="FB837" s="1"/>
      <c r="FC837" s="1"/>
      <c r="FD837" s="1"/>
    </row>
    <row r="838" spans="1:160" ht="17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/>
      <c r="BP838" s="28"/>
      <c r="BQ838" s="28"/>
      <c r="BR838" s="28"/>
      <c r="BS838" s="28"/>
      <c r="BT838" s="28"/>
      <c r="BU838" s="28"/>
      <c r="BV838" s="28"/>
      <c r="BW838" s="28"/>
      <c r="BX838" s="28"/>
      <c r="BY838" s="28"/>
      <c r="BZ838" s="28"/>
      <c r="CA838" s="28"/>
      <c r="CB838" s="28"/>
      <c r="CC838" s="28"/>
      <c r="CD838" s="28"/>
      <c r="CE838" s="28"/>
      <c r="CF838" s="28"/>
      <c r="CG838" s="28"/>
      <c r="CH838" s="28"/>
      <c r="CI838" s="28"/>
      <c r="CJ838" s="28"/>
      <c r="CK838" s="28"/>
      <c r="CL838" s="28"/>
      <c r="CM838" s="28"/>
      <c r="CN838" s="28"/>
      <c r="CO838" s="28"/>
      <c r="CP838" s="28"/>
      <c r="CQ838" s="28"/>
      <c r="CR838" s="28"/>
      <c r="CS838" s="28"/>
      <c r="CT838" s="28"/>
      <c r="CU838" s="28"/>
      <c r="CV838" s="28"/>
      <c r="CW838" s="28"/>
      <c r="CX838" s="28"/>
      <c r="CY838" s="28"/>
      <c r="CZ838" s="28"/>
      <c r="DA838" s="28"/>
      <c r="DB838" s="28"/>
      <c r="DC838" s="28"/>
      <c r="DD838" s="28"/>
      <c r="DE838" s="28"/>
      <c r="DF838" s="28"/>
      <c r="DG838" s="28"/>
      <c r="DH838" s="28"/>
      <c r="DI838" s="28"/>
      <c r="DJ838" s="28"/>
      <c r="DK838" s="28"/>
      <c r="DL838" s="28"/>
      <c r="DM838" s="28"/>
      <c r="DN838" s="28"/>
      <c r="DO838" s="28"/>
      <c r="DP838" s="28"/>
      <c r="DQ838" s="28"/>
      <c r="DR838" s="28"/>
      <c r="DS838" s="28"/>
      <c r="DT838" s="28"/>
      <c r="DU838" s="28"/>
      <c r="DV838" s="28"/>
      <c r="DW838" s="28"/>
      <c r="DX838" s="28"/>
      <c r="DY838" s="28"/>
      <c r="DZ838" s="28"/>
      <c r="EA838" s="28"/>
      <c r="EB838" s="28"/>
      <c r="EC838" s="28"/>
      <c r="ED838" s="28"/>
      <c r="EE838" s="28"/>
      <c r="EF838" s="28"/>
      <c r="EG838" s="28"/>
      <c r="EH838" s="28"/>
      <c r="EI838" s="28"/>
      <c r="EJ838" s="28"/>
      <c r="EK838" s="28"/>
      <c r="EL838" s="28"/>
      <c r="EM838" s="28"/>
      <c r="EN838" s="28"/>
      <c r="EO838" s="28"/>
      <c r="EP838" s="28"/>
      <c r="EQ838" s="28"/>
      <c r="ER838" s="28"/>
      <c r="ES838" s="28"/>
      <c r="ET838" s="28"/>
      <c r="EU838" s="28"/>
      <c r="EV838" s="28"/>
      <c r="EW838" s="28"/>
      <c r="EX838" s="28"/>
      <c r="EY838" s="28"/>
      <c r="EZ838" s="28"/>
      <c r="FA838" s="28"/>
      <c r="FB838" s="1"/>
      <c r="FC838" s="1"/>
      <c r="FD838" s="1"/>
    </row>
    <row r="839" spans="1:160" ht="17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28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/>
      <c r="BP839" s="28"/>
      <c r="BQ839" s="28"/>
      <c r="BR839" s="28"/>
      <c r="BS839" s="28"/>
      <c r="BT839" s="28"/>
      <c r="BU839" s="28"/>
      <c r="BV839" s="28"/>
      <c r="BW839" s="28"/>
      <c r="BX839" s="28"/>
      <c r="BY839" s="28"/>
      <c r="BZ839" s="28"/>
      <c r="CA839" s="28"/>
      <c r="CB839" s="28"/>
      <c r="CC839" s="28"/>
      <c r="CD839" s="28"/>
      <c r="CE839" s="28"/>
      <c r="CF839" s="28"/>
      <c r="CG839" s="28"/>
      <c r="CH839" s="28"/>
      <c r="CI839" s="28"/>
      <c r="CJ839" s="28"/>
      <c r="CK839" s="28"/>
      <c r="CL839" s="28"/>
      <c r="CM839" s="28"/>
      <c r="CN839" s="28"/>
      <c r="CO839" s="28"/>
      <c r="CP839" s="28"/>
      <c r="CQ839" s="28"/>
      <c r="CR839" s="28"/>
      <c r="CS839" s="28"/>
      <c r="CT839" s="28"/>
      <c r="CU839" s="28"/>
      <c r="CV839" s="28"/>
      <c r="CW839" s="28"/>
      <c r="CX839" s="28"/>
      <c r="CY839" s="28"/>
      <c r="CZ839" s="28"/>
      <c r="DA839" s="28"/>
      <c r="DB839" s="28"/>
      <c r="DC839" s="28"/>
      <c r="DD839" s="28"/>
      <c r="DE839" s="28"/>
      <c r="DF839" s="28"/>
      <c r="DG839" s="28"/>
      <c r="DH839" s="28"/>
      <c r="DI839" s="28"/>
      <c r="DJ839" s="28"/>
      <c r="DK839" s="28"/>
      <c r="DL839" s="28"/>
      <c r="DM839" s="28"/>
      <c r="DN839" s="28"/>
      <c r="DO839" s="28"/>
      <c r="DP839" s="28"/>
      <c r="DQ839" s="28"/>
      <c r="DR839" s="28"/>
      <c r="DS839" s="28"/>
      <c r="DT839" s="28"/>
      <c r="DU839" s="28"/>
      <c r="DV839" s="28"/>
      <c r="DW839" s="28"/>
      <c r="DX839" s="28"/>
      <c r="DY839" s="28"/>
      <c r="DZ839" s="28"/>
      <c r="EA839" s="28"/>
      <c r="EB839" s="28"/>
      <c r="EC839" s="28"/>
      <c r="ED839" s="28"/>
      <c r="EE839" s="28"/>
      <c r="EF839" s="28"/>
      <c r="EG839" s="28"/>
      <c r="EH839" s="28"/>
      <c r="EI839" s="28"/>
      <c r="EJ839" s="28"/>
      <c r="EK839" s="28"/>
      <c r="EL839" s="28"/>
      <c r="EM839" s="28"/>
      <c r="EN839" s="28"/>
      <c r="EO839" s="28"/>
      <c r="EP839" s="28"/>
      <c r="EQ839" s="28"/>
      <c r="ER839" s="28"/>
      <c r="ES839" s="28"/>
      <c r="ET839" s="28"/>
      <c r="EU839" s="28"/>
      <c r="EV839" s="28"/>
      <c r="EW839" s="28"/>
      <c r="EX839" s="28"/>
      <c r="EY839" s="28"/>
      <c r="EZ839" s="28"/>
      <c r="FA839" s="28"/>
      <c r="FB839" s="1"/>
      <c r="FC839" s="1"/>
      <c r="FD839" s="1"/>
    </row>
    <row r="840" spans="1:160" ht="17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/>
      <c r="BP840" s="28"/>
      <c r="BQ840" s="28"/>
      <c r="BR840" s="28"/>
      <c r="BS840" s="28"/>
      <c r="BT840" s="28"/>
      <c r="BU840" s="28"/>
      <c r="BV840" s="28"/>
      <c r="BW840" s="28"/>
      <c r="BX840" s="28"/>
      <c r="BY840" s="28"/>
      <c r="BZ840" s="28"/>
      <c r="CA840" s="28"/>
      <c r="CB840" s="28"/>
      <c r="CC840" s="28"/>
      <c r="CD840" s="28"/>
      <c r="CE840" s="28"/>
      <c r="CF840" s="28"/>
      <c r="CG840" s="28"/>
      <c r="CH840" s="28"/>
      <c r="CI840" s="28"/>
      <c r="CJ840" s="28"/>
      <c r="CK840" s="28"/>
      <c r="CL840" s="28"/>
      <c r="CM840" s="28"/>
      <c r="CN840" s="28"/>
      <c r="CO840" s="28"/>
      <c r="CP840" s="28"/>
      <c r="CQ840" s="28"/>
      <c r="CR840" s="28"/>
      <c r="CS840" s="28"/>
      <c r="CT840" s="28"/>
      <c r="CU840" s="28"/>
      <c r="CV840" s="28"/>
      <c r="CW840" s="28"/>
      <c r="CX840" s="28"/>
      <c r="CY840" s="28"/>
      <c r="CZ840" s="28"/>
      <c r="DA840" s="28"/>
      <c r="DB840" s="28"/>
      <c r="DC840" s="28"/>
      <c r="DD840" s="28"/>
      <c r="DE840" s="28"/>
      <c r="DF840" s="28"/>
      <c r="DG840" s="28"/>
      <c r="DH840" s="28"/>
      <c r="DI840" s="28"/>
      <c r="DJ840" s="28"/>
      <c r="DK840" s="28"/>
      <c r="DL840" s="28"/>
      <c r="DM840" s="28"/>
      <c r="DN840" s="28"/>
      <c r="DO840" s="28"/>
      <c r="DP840" s="28"/>
      <c r="DQ840" s="28"/>
      <c r="DR840" s="28"/>
      <c r="DS840" s="28"/>
      <c r="DT840" s="28"/>
      <c r="DU840" s="28"/>
      <c r="DV840" s="28"/>
      <c r="DW840" s="28"/>
      <c r="DX840" s="28"/>
      <c r="DY840" s="28"/>
      <c r="DZ840" s="28"/>
      <c r="EA840" s="28"/>
      <c r="EB840" s="28"/>
      <c r="EC840" s="28"/>
      <c r="ED840" s="28"/>
      <c r="EE840" s="28"/>
      <c r="EF840" s="28"/>
      <c r="EG840" s="28"/>
      <c r="EH840" s="28"/>
      <c r="EI840" s="28"/>
      <c r="EJ840" s="28"/>
      <c r="EK840" s="28"/>
      <c r="EL840" s="28"/>
      <c r="EM840" s="28"/>
      <c r="EN840" s="28"/>
      <c r="EO840" s="28"/>
      <c r="EP840" s="28"/>
      <c r="EQ840" s="28"/>
      <c r="ER840" s="28"/>
      <c r="ES840" s="28"/>
      <c r="ET840" s="28"/>
      <c r="EU840" s="28"/>
      <c r="EV840" s="28"/>
      <c r="EW840" s="28"/>
      <c r="EX840" s="28"/>
      <c r="EY840" s="28"/>
      <c r="EZ840" s="28"/>
      <c r="FA840" s="28"/>
      <c r="FB840" s="1"/>
      <c r="FC840" s="1"/>
      <c r="FD840" s="1"/>
    </row>
    <row r="841" spans="1:160" ht="17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28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/>
      <c r="BP841" s="28"/>
      <c r="BQ841" s="28"/>
      <c r="BR841" s="28"/>
      <c r="BS841" s="28"/>
      <c r="BT841" s="28"/>
      <c r="BU841" s="28"/>
      <c r="BV841" s="28"/>
      <c r="BW841" s="28"/>
      <c r="BX841" s="28"/>
      <c r="BY841" s="28"/>
      <c r="BZ841" s="28"/>
      <c r="CA841" s="28"/>
      <c r="CB841" s="28"/>
      <c r="CC841" s="28"/>
      <c r="CD841" s="28"/>
      <c r="CE841" s="28"/>
      <c r="CF841" s="28"/>
      <c r="CG841" s="28"/>
      <c r="CH841" s="28"/>
      <c r="CI841" s="28"/>
      <c r="CJ841" s="28"/>
      <c r="CK841" s="28"/>
      <c r="CL841" s="28"/>
      <c r="CM841" s="28"/>
      <c r="CN841" s="28"/>
      <c r="CO841" s="28"/>
      <c r="CP841" s="28"/>
      <c r="CQ841" s="28"/>
      <c r="CR841" s="28"/>
      <c r="CS841" s="28"/>
      <c r="CT841" s="28"/>
      <c r="CU841" s="28"/>
      <c r="CV841" s="28"/>
      <c r="CW841" s="28"/>
      <c r="CX841" s="28"/>
      <c r="CY841" s="28"/>
      <c r="CZ841" s="28"/>
      <c r="DA841" s="28"/>
      <c r="DB841" s="28"/>
      <c r="DC841" s="28"/>
      <c r="DD841" s="28"/>
      <c r="DE841" s="28"/>
      <c r="DF841" s="28"/>
      <c r="DG841" s="28"/>
      <c r="DH841" s="28"/>
      <c r="DI841" s="28"/>
      <c r="DJ841" s="28"/>
      <c r="DK841" s="28"/>
      <c r="DL841" s="28"/>
      <c r="DM841" s="28"/>
      <c r="DN841" s="28"/>
      <c r="DO841" s="28"/>
      <c r="DP841" s="28"/>
      <c r="DQ841" s="28"/>
      <c r="DR841" s="28"/>
      <c r="DS841" s="28"/>
      <c r="DT841" s="28"/>
      <c r="DU841" s="28"/>
      <c r="DV841" s="28"/>
      <c r="DW841" s="28"/>
      <c r="DX841" s="28"/>
      <c r="DY841" s="28"/>
      <c r="DZ841" s="28"/>
      <c r="EA841" s="28"/>
      <c r="EB841" s="28"/>
      <c r="EC841" s="28"/>
      <c r="ED841" s="28"/>
      <c r="EE841" s="28"/>
      <c r="EF841" s="28"/>
      <c r="EG841" s="28"/>
      <c r="EH841" s="28"/>
      <c r="EI841" s="28"/>
      <c r="EJ841" s="28"/>
      <c r="EK841" s="28"/>
      <c r="EL841" s="28"/>
      <c r="EM841" s="28"/>
      <c r="EN841" s="28"/>
      <c r="EO841" s="28"/>
      <c r="EP841" s="28"/>
      <c r="EQ841" s="28"/>
      <c r="ER841" s="28"/>
      <c r="ES841" s="28"/>
      <c r="ET841" s="28"/>
      <c r="EU841" s="28"/>
      <c r="EV841" s="28"/>
      <c r="EW841" s="28"/>
      <c r="EX841" s="28"/>
      <c r="EY841" s="28"/>
      <c r="EZ841" s="28"/>
      <c r="FA841" s="28"/>
      <c r="FB841" s="1"/>
      <c r="FC841" s="1"/>
      <c r="FD841" s="1"/>
    </row>
    <row r="842" spans="1:160" ht="17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28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/>
      <c r="BP842" s="28"/>
      <c r="BQ842" s="28"/>
      <c r="BR842" s="28"/>
      <c r="BS842" s="28"/>
      <c r="BT842" s="28"/>
      <c r="BU842" s="28"/>
      <c r="BV842" s="28"/>
      <c r="BW842" s="28"/>
      <c r="BX842" s="28"/>
      <c r="BY842" s="28"/>
      <c r="BZ842" s="28"/>
      <c r="CA842" s="28"/>
      <c r="CB842" s="28"/>
      <c r="CC842" s="28"/>
      <c r="CD842" s="28"/>
      <c r="CE842" s="28"/>
      <c r="CF842" s="28"/>
      <c r="CG842" s="28"/>
      <c r="CH842" s="28"/>
      <c r="CI842" s="28"/>
      <c r="CJ842" s="28"/>
      <c r="CK842" s="28"/>
      <c r="CL842" s="28"/>
      <c r="CM842" s="28"/>
      <c r="CN842" s="28"/>
      <c r="CO842" s="28"/>
      <c r="CP842" s="28"/>
      <c r="CQ842" s="28"/>
      <c r="CR842" s="28"/>
      <c r="CS842" s="28"/>
      <c r="CT842" s="28"/>
      <c r="CU842" s="28"/>
      <c r="CV842" s="28"/>
      <c r="CW842" s="28"/>
      <c r="CX842" s="28"/>
      <c r="CY842" s="28"/>
      <c r="CZ842" s="28"/>
      <c r="DA842" s="28"/>
      <c r="DB842" s="28"/>
      <c r="DC842" s="28"/>
      <c r="DD842" s="28"/>
      <c r="DE842" s="28"/>
      <c r="DF842" s="28"/>
      <c r="DG842" s="28"/>
      <c r="DH842" s="28"/>
      <c r="DI842" s="28"/>
      <c r="DJ842" s="28"/>
      <c r="DK842" s="28"/>
      <c r="DL842" s="28"/>
      <c r="DM842" s="28"/>
      <c r="DN842" s="28"/>
      <c r="DO842" s="28"/>
      <c r="DP842" s="28"/>
      <c r="DQ842" s="28"/>
      <c r="DR842" s="28"/>
      <c r="DS842" s="28"/>
      <c r="DT842" s="28"/>
      <c r="DU842" s="28"/>
      <c r="DV842" s="28"/>
      <c r="DW842" s="28"/>
      <c r="DX842" s="28"/>
      <c r="DY842" s="28"/>
      <c r="DZ842" s="28"/>
      <c r="EA842" s="28"/>
      <c r="EB842" s="28"/>
      <c r="EC842" s="28"/>
      <c r="ED842" s="28"/>
      <c r="EE842" s="28"/>
      <c r="EF842" s="28"/>
      <c r="EG842" s="28"/>
      <c r="EH842" s="28"/>
      <c r="EI842" s="28"/>
      <c r="EJ842" s="28"/>
      <c r="EK842" s="28"/>
      <c r="EL842" s="28"/>
      <c r="EM842" s="28"/>
      <c r="EN842" s="28"/>
      <c r="EO842" s="28"/>
      <c r="EP842" s="28"/>
      <c r="EQ842" s="28"/>
      <c r="ER842" s="28"/>
      <c r="ES842" s="28"/>
      <c r="ET842" s="28"/>
      <c r="EU842" s="28"/>
      <c r="EV842" s="28"/>
      <c r="EW842" s="28"/>
      <c r="EX842" s="28"/>
      <c r="EY842" s="28"/>
      <c r="EZ842" s="28"/>
      <c r="FA842" s="28"/>
      <c r="FB842" s="1"/>
      <c r="FC842" s="1"/>
      <c r="FD842" s="1"/>
    </row>
    <row r="843" spans="1:160" ht="17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28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/>
      <c r="BP843" s="28"/>
      <c r="BQ843" s="28"/>
      <c r="BR843" s="28"/>
      <c r="BS843" s="28"/>
      <c r="BT843" s="28"/>
      <c r="BU843" s="28"/>
      <c r="BV843" s="28"/>
      <c r="BW843" s="28"/>
      <c r="BX843" s="28"/>
      <c r="BY843" s="28"/>
      <c r="BZ843" s="28"/>
      <c r="CA843" s="28"/>
      <c r="CB843" s="28"/>
      <c r="CC843" s="28"/>
      <c r="CD843" s="28"/>
      <c r="CE843" s="28"/>
      <c r="CF843" s="28"/>
      <c r="CG843" s="28"/>
      <c r="CH843" s="28"/>
      <c r="CI843" s="28"/>
      <c r="CJ843" s="28"/>
      <c r="CK843" s="28"/>
      <c r="CL843" s="28"/>
      <c r="CM843" s="28"/>
      <c r="CN843" s="28"/>
      <c r="CO843" s="28"/>
      <c r="CP843" s="28"/>
      <c r="CQ843" s="28"/>
      <c r="CR843" s="28"/>
      <c r="CS843" s="28"/>
      <c r="CT843" s="28"/>
      <c r="CU843" s="28"/>
      <c r="CV843" s="28"/>
      <c r="CW843" s="28"/>
      <c r="CX843" s="28"/>
      <c r="CY843" s="28"/>
      <c r="CZ843" s="28"/>
      <c r="DA843" s="28"/>
      <c r="DB843" s="28"/>
      <c r="DC843" s="28"/>
      <c r="DD843" s="28"/>
      <c r="DE843" s="28"/>
      <c r="DF843" s="28"/>
      <c r="DG843" s="28"/>
      <c r="DH843" s="28"/>
      <c r="DI843" s="28"/>
      <c r="DJ843" s="28"/>
      <c r="DK843" s="28"/>
      <c r="DL843" s="28"/>
      <c r="DM843" s="28"/>
      <c r="DN843" s="28"/>
      <c r="DO843" s="28"/>
      <c r="DP843" s="28"/>
      <c r="DQ843" s="28"/>
      <c r="DR843" s="28"/>
      <c r="DS843" s="28"/>
      <c r="DT843" s="28"/>
      <c r="DU843" s="28"/>
      <c r="DV843" s="28"/>
      <c r="DW843" s="28"/>
      <c r="DX843" s="28"/>
      <c r="DY843" s="28"/>
      <c r="DZ843" s="28"/>
      <c r="EA843" s="28"/>
      <c r="EB843" s="28"/>
      <c r="EC843" s="28"/>
      <c r="ED843" s="28"/>
      <c r="EE843" s="28"/>
      <c r="EF843" s="28"/>
      <c r="EG843" s="28"/>
      <c r="EH843" s="28"/>
      <c r="EI843" s="28"/>
      <c r="EJ843" s="28"/>
      <c r="EK843" s="28"/>
      <c r="EL843" s="28"/>
      <c r="EM843" s="28"/>
      <c r="EN843" s="28"/>
      <c r="EO843" s="28"/>
      <c r="EP843" s="28"/>
      <c r="EQ843" s="28"/>
      <c r="ER843" s="28"/>
      <c r="ES843" s="28"/>
      <c r="ET843" s="28"/>
      <c r="EU843" s="28"/>
      <c r="EV843" s="28"/>
      <c r="EW843" s="28"/>
      <c r="EX843" s="28"/>
      <c r="EY843" s="28"/>
      <c r="EZ843" s="28"/>
      <c r="FA843" s="28"/>
      <c r="FB843" s="1"/>
      <c r="FC843" s="1"/>
      <c r="FD843" s="1"/>
    </row>
    <row r="844" spans="1:160" ht="17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28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/>
      <c r="BP844" s="28"/>
      <c r="BQ844" s="28"/>
      <c r="BR844" s="28"/>
      <c r="BS844" s="28"/>
      <c r="BT844" s="28"/>
      <c r="BU844" s="28"/>
      <c r="BV844" s="28"/>
      <c r="BW844" s="28"/>
      <c r="BX844" s="28"/>
      <c r="BY844" s="28"/>
      <c r="BZ844" s="28"/>
      <c r="CA844" s="28"/>
      <c r="CB844" s="28"/>
      <c r="CC844" s="28"/>
      <c r="CD844" s="28"/>
      <c r="CE844" s="28"/>
      <c r="CF844" s="28"/>
      <c r="CG844" s="28"/>
      <c r="CH844" s="28"/>
      <c r="CI844" s="28"/>
      <c r="CJ844" s="28"/>
      <c r="CK844" s="28"/>
      <c r="CL844" s="28"/>
      <c r="CM844" s="28"/>
      <c r="CN844" s="28"/>
      <c r="CO844" s="28"/>
      <c r="CP844" s="28"/>
      <c r="CQ844" s="28"/>
      <c r="CR844" s="28"/>
      <c r="CS844" s="28"/>
      <c r="CT844" s="28"/>
      <c r="CU844" s="28"/>
      <c r="CV844" s="28"/>
      <c r="CW844" s="28"/>
      <c r="CX844" s="28"/>
      <c r="CY844" s="28"/>
      <c r="CZ844" s="28"/>
      <c r="DA844" s="28"/>
      <c r="DB844" s="28"/>
      <c r="DC844" s="28"/>
      <c r="DD844" s="28"/>
      <c r="DE844" s="28"/>
      <c r="DF844" s="28"/>
      <c r="DG844" s="28"/>
      <c r="DH844" s="28"/>
      <c r="DI844" s="28"/>
      <c r="DJ844" s="28"/>
      <c r="DK844" s="28"/>
      <c r="DL844" s="28"/>
      <c r="DM844" s="28"/>
      <c r="DN844" s="28"/>
      <c r="DO844" s="28"/>
      <c r="DP844" s="28"/>
      <c r="DQ844" s="28"/>
      <c r="DR844" s="28"/>
      <c r="DS844" s="28"/>
      <c r="DT844" s="28"/>
      <c r="DU844" s="28"/>
      <c r="DV844" s="28"/>
      <c r="DW844" s="28"/>
      <c r="DX844" s="28"/>
      <c r="DY844" s="28"/>
      <c r="DZ844" s="28"/>
      <c r="EA844" s="28"/>
      <c r="EB844" s="28"/>
      <c r="EC844" s="28"/>
      <c r="ED844" s="28"/>
      <c r="EE844" s="28"/>
      <c r="EF844" s="28"/>
      <c r="EG844" s="28"/>
      <c r="EH844" s="28"/>
      <c r="EI844" s="28"/>
      <c r="EJ844" s="28"/>
      <c r="EK844" s="28"/>
      <c r="EL844" s="28"/>
      <c r="EM844" s="28"/>
      <c r="EN844" s="28"/>
      <c r="EO844" s="28"/>
      <c r="EP844" s="28"/>
      <c r="EQ844" s="28"/>
      <c r="ER844" s="28"/>
      <c r="ES844" s="28"/>
      <c r="ET844" s="28"/>
      <c r="EU844" s="28"/>
      <c r="EV844" s="28"/>
      <c r="EW844" s="28"/>
      <c r="EX844" s="28"/>
      <c r="EY844" s="28"/>
      <c r="EZ844" s="28"/>
      <c r="FA844" s="28"/>
      <c r="FB844" s="1"/>
      <c r="FC844" s="1"/>
      <c r="FD844" s="1"/>
    </row>
    <row r="845" spans="1:160" ht="17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  <c r="BY845" s="28"/>
      <c r="BZ845" s="28"/>
      <c r="CA845" s="28"/>
      <c r="CB845" s="28"/>
      <c r="CC845" s="28"/>
      <c r="CD845" s="28"/>
      <c r="CE845" s="28"/>
      <c r="CF845" s="28"/>
      <c r="CG845" s="28"/>
      <c r="CH845" s="28"/>
      <c r="CI845" s="28"/>
      <c r="CJ845" s="28"/>
      <c r="CK845" s="28"/>
      <c r="CL845" s="28"/>
      <c r="CM845" s="28"/>
      <c r="CN845" s="28"/>
      <c r="CO845" s="28"/>
      <c r="CP845" s="28"/>
      <c r="CQ845" s="28"/>
      <c r="CR845" s="28"/>
      <c r="CS845" s="28"/>
      <c r="CT845" s="28"/>
      <c r="CU845" s="28"/>
      <c r="CV845" s="28"/>
      <c r="CW845" s="28"/>
      <c r="CX845" s="28"/>
      <c r="CY845" s="28"/>
      <c r="CZ845" s="28"/>
      <c r="DA845" s="28"/>
      <c r="DB845" s="28"/>
      <c r="DC845" s="28"/>
      <c r="DD845" s="28"/>
      <c r="DE845" s="28"/>
      <c r="DF845" s="28"/>
      <c r="DG845" s="28"/>
      <c r="DH845" s="28"/>
      <c r="DI845" s="28"/>
      <c r="DJ845" s="28"/>
      <c r="DK845" s="28"/>
      <c r="DL845" s="28"/>
      <c r="DM845" s="28"/>
      <c r="DN845" s="28"/>
      <c r="DO845" s="28"/>
      <c r="DP845" s="28"/>
      <c r="DQ845" s="28"/>
      <c r="DR845" s="28"/>
      <c r="DS845" s="28"/>
      <c r="DT845" s="28"/>
      <c r="DU845" s="28"/>
      <c r="DV845" s="28"/>
      <c r="DW845" s="28"/>
      <c r="DX845" s="28"/>
      <c r="DY845" s="28"/>
      <c r="DZ845" s="28"/>
      <c r="EA845" s="28"/>
      <c r="EB845" s="28"/>
      <c r="EC845" s="28"/>
      <c r="ED845" s="28"/>
      <c r="EE845" s="28"/>
      <c r="EF845" s="28"/>
      <c r="EG845" s="28"/>
      <c r="EH845" s="28"/>
      <c r="EI845" s="28"/>
      <c r="EJ845" s="28"/>
      <c r="EK845" s="28"/>
      <c r="EL845" s="28"/>
      <c r="EM845" s="28"/>
      <c r="EN845" s="28"/>
      <c r="EO845" s="28"/>
      <c r="EP845" s="28"/>
      <c r="EQ845" s="28"/>
      <c r="ER845" s="28"/>
      <c r="ES845" s="28"/>
      <c r="ET845" s="28"/>
      <c r="EU845" s="28"/>
      <c r="EV845" s="28"/>
      <c r="EW845" s="28"/>
      <c r="EX845" s="28"/>
      <c r="EY845" s="28"/>
      <c r="EZ845" s="28"/>
      <c r="FA845" s="28"/>
      <c r="FB845" s="1"/>
      <c r="FC845" s="1"/>
      <c r="FD845" s="1"/>
    </row>
    <row r="846" spans="1:160" ht="17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  <c r="BY846" s="28"/>
      <c r="BZ846" s="28"/>
      <c r="CA846" s="28"/>
      <c r="CB846" s="28"/>
      <c r="CC846" s="28"/>
      <c r="CD846" s="28"/>
      <c r="CE846" s="28"/>
      <c r="CF846" s="28"/>
      <c r="CG846" s="28"/>
      <c r="CH846" s="28"/>
      <c r="CI846" s="28"/>
      <c r="CJ846" s="28"/>
      <c r="CK846" s="28"/>
      <c r="CL846" s="28"/>
      <c r="CM846" s="28"/>
      <c r="CN846" s="28"/>
      <c r="CO846" s="28"/>
      <c r="CP846" s="28"/>
      <c r="CQ846" s="28"/>
      <c r="CR846" s="28"/>
      <c r="CS846" s="28"/>
      <c r="CT846" s="28"/>
      <c r="CU846" s="28"/>
      <c r="CV846" s="28"/>
      <c r="CW846" s="28"/>
      <c r="CX846" s="28"/>
      <c r="CY846" s="28"/>
      <c r="CZ846" s="28"/>
      <c r="DA846" s="28"/>
      <c r="DB846" s="28"/>
      <c r="DC846" s="28"/>
      <c r="DD846" s="28"/>
      <c r="DE846" s="28"/>
      <c r="DF846" s="28"/>
      <c r="DG846" s="28"/>
      <c r="DH846" s="28"/>
      <c r="DI846" s="28"/>
      <c r="DJ846" s="28"/>
      <c r="DK846" s="28"/>
      <c r="DL846" s="28"/>
      <c r="DM846" s="28"/>
      <c r="DN846" s="28"/>
      <c r="DO846" s="28"/>
      <c r="DP846" s="28"/>
      <c r="DQ846" s="28"/>
      <c r="DR846" s="28"/>
      <c r="DS846" s="28"/>
      <c r="DT846" s="28"/>
      <c r="DU846" s="28"/>
      <c r="DV846" s="28"/>
      <c r="DW846" s="28"/>
      <c r="DX846" s="28"/>
      <c r="DY846" s="28"/>
      <c r="DZ846" s="28"/>
      <c r="EA846" s="28"/>
      <c r="EB846" s="28"/>
      <c r="EC846" s="28"/>
      <c r="ED846" s="28"/>
      <c r="EE846" s="28"/>
      <c r="EF846" s="28"/>
      <c r="EG846" s="28"/>
      <c r="EH846" s="28"/>
      <c r="EI846" s="28"/>
      <c r="EJ846" s="28"/>
      <c r="EK846" s="28"/>
      <c r="EL846" s="28"/>
      <c r="EM846" s="28"/>
      <c r="EN846" s="28"/>
      <c r="EO846" s="28"/>
      <c r="EP846" s="28"/>
      <c r="EQ846" s="28"/>
      <c r="ER846" s="28"/>
      <c r="ES846" s="28"/>
      <c r="ET846" s="28"/>
      <c r="EU846" s="28"/>
      <c r="EV846" s="28"/>
      <c r="EW846" s="28"/>
      <c r="EX846" s="28"/>
      <c r="EY846" s="28"/>
      <c r="EZ846" s="28"/>
      <c r="FA846" s="28"/>
      <c r="FB846" s="1"/>
      <c r="FC846" s="1"/>
      <c r="FD846" s="1"/>
    </row>
    <row r="847" spans="1:160" ht="17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  <c r="BY847" s="28"/>
      <c r="BZ847" s="28"/>
      <c r="CA847" s="28"/>
      <c r="CB847" s="28"/>
      <c r="CC847" s="28"/>
      <c r="CD847" s="28"/>
      <c r="CE847" s="28"/>
      <c r="CF847" s="28"/>
      <c r="CG847" s="28"/>
      <c r="CH847" s="28"/>
      <c r="CI847" s="28"/>
      <c r="CJ847" s="28"/>
      <c r="CK847" s="28"/>
      <c r="CL847" s="28"/>
      <c r="CM847" s="28"/>
      <c r="CN847" s="28"/>
      <c r="CO847" s="28"/>
      <c r="CP847" s="28"/>
      <c r="CQ847" s="28"/>
      <c r="CR847" s="28"/>
      <c r="CS847" s="28"/>
      <c r="CT847" s="28"/>
      <c r="CU847" s="28"/>
      <c r="CV847" s="28"/>
      <c r="CW847" s="28"/>
      <c r="CX847" s="28"/>
      <c r="CY847" s="28"/>
      <c r="CZ847" s="28"/>
      <c r="DA847" s="28"/>
      <c r="DB847" s="28"/>
      <c r="DC847" s="28"/>
      <c r="DD847" s="28"/>
      <c r="DE847" s="28"/>
      <c r="DF847" s="28"/>
      <c r="DG847" s="28"/>
      <c r="DH847" s="28"/>
      <c r="DI847" s="28"/>
      <c r="DJ847" s="28"/>
      <c r="DK847" s="28"/>
      <c r="DL847" s="28"/>
      <c r="DM847" s="28"/>
      <c r="DN847" s="28"/>
      <c r="DO847" s="28"/>
      <c r="DP847" s="28"/>
      <c r="DQ847" s="28"/>
      <c r="DR847" s="28"/>
      <c r="DS847" s="28"/>
      <c r="DT847" s="28"/>
      <c r="DU847" s="28"/>
      <c r="DV847" s="28"/>
      <c r="DW847" s="28"/>
      <c r="DX847" s="28"/>
      <c r="DY847" s="28"/>
      <c r="DZ847" s="28"/>
      <c r="EA847" s="28"/>
      <c r="EB847" s="28"/>
      <c r="EC847" s="28"/>
      <c r="ED847" s="28"/>
      <c r="EE847" s="28"/>
      <c r="EF847" s="28"/>
      <c r="EG847" s="28"/>
      <c r="EH847" s="28"/>
      <c r="EI847" s="28"/>
      <c r="EJ847" s="28"/>
      <c r="EK847" s="28"/>
      <c r="EL847" s="28"/>
      <c r="EM847" s="28"/>
      <c r="EN847" s="28"/>
      <c r="EO847" s="28"/>
      <c r="EP847" s="28"/>
      <c r="EQ847" s="28"/>
      <c r="ER847" s="28"/>
      <c r="ES847" s="28"/>
      <c r="ET847" s="28"/>
      <c r="EU847" s="28"/>
      <c r="EV847" s="28"/>
      <c r="EW847" s="28"/>
      <c r="EX847" s="28"/>
      <c r="EY847" s="28"/>
      <c r="EZ847" s="28"/>
      <c r="FA847" s="28"/>
      <c r="FB847" s="1"/>
      <c r="FC847" s="1"/>
      <c r="FD847" s="1"/>
    </row>
    <row r="848" spans="1:160" ht="17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  <c r="BZ848" s="28"/>
      <c r="CA848" s="28"/>
      <c r="CB848" s="28"/>
      <c r="CC848" s="28"/>
      <c r="CD848" s="28"/>
      <c r="CE848" s="28"/>
      <c r="CF848" s="28"/>
      <c r="CG848" s="28"/>
      <c r="CH848" s="28"/>
      <c r="CI848" s="28"/>
      <c r="CJ848" s="28"/>
      <c r="CK848" s="28"/>
      <c r="CL848" s="28"/>
      <c r="CM848" s="28"/>
      <c r="CN848" s="28"/>
      <c r="CO848" s="28"/>
      <c r="CP848" s="28"/>
      <c r="CQ848" s="28"/>
      <c r="CR848" s="28"/>
      <c r="CS848" s="28"/>
      <c r="CT848" s="28"/>
      <c r="CU848" s="28"/>
      <c r="CV848" s="28"/>
      <c r="CW848" s="28"/>
      <c r="CX848" s="28"/>
      <c r="CY848" s="28"/>
      <c r="CZ848" s="28"/>
      <c r="DA848" s="28"/>
      <c r="DB848" s="28"/>
      <c r="DC848" s="28"/>
      <c r="DD848" s="28"/>
      <c r="DE848" s="28"/>
      <c r="DF848" s="28"/>
      <c r="DG848" s="28"/>
      <c r="DH848" s="28"/>
      <c r="DI848" s="28"/>
      <c r="DJ848" s="28"/>
      <c r="DK848" s="28"/>
      <c r="DL848" s="28"/>
      <c r="DM848" s="28"/>
      <c r="DN848" s="28"/>
      <c r="DO848" s="28"/>
      <c r="DP848" s="28"/>
      <c r="DQ848" s="28"/>
      <c r="DR848" s="28"/>
      <c r="DS848" s="28"/>
      <c r="DT848" s="28"/>
      <c r="DU848" s="28"/>
      <c r="DV848" s="28"/>
      <c r="DW848" s="28"/>
      <c r="DX848" s="28"/>
      <c r="DY848" s="28"/>
      <c r="DZ848" s="28"/>
      <c r="EA848" s="28"/>
      <c r="EB848" s="28"/>
      <c r="EC848" s="28"/>
      <c r="ED848" s="28"/>
      <c r="EE848" s="28"/>
      <c r="EF848" s="28"/>
      <c r="EG848" s="28"/>
      <c r="EH848" s="28"/>
      <c r="EI848" s="28"/>
      <c r="EJ848" s="28"/>
      <c r="EK848" s="28"/>
      <c r="EL848" s="28"/>
      <c r="EM848" s="28"/>
      <c r="EN848" s="28"/>
      <c r="EO848" s="28"/>
      <c r="EP848" s="28"/>
      <c r="EQ848" s="28"/>
      <c r="ER848" s="28"/>
      <c r="ES848" s="28"/>
      <c r="ET848" s="28"/>
      <c r="EU848" s="28"/>
      <c r="EV848" s="28"/>
      <c r="EW848" s="28"/>
      <c r="EX848" s="28"/>
      <c r="EY848" s="28"/>
      <c r="EZ848" s="28"/>
      <c r="FA848" s="28"/>
      <c r="FB848" s="1"/>
      <c r="FC848" s="1"/>
      <c r="FD848" s="1"/>
    </row>
    <row r="849" spans="1:160" ht="17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  <c r="BY849" s="28"/>
      <c r="BZ849" s="28"/>
      <c r="CA849" s="28"/>
      <c r="CB849" s="28"/>
      <c r="CC849" s="28"/>
      <c r="CD849" s="28"/>
      <c r="CE849" s="28"/>
      <c r="CF849" s="28"/>
      <c r="CG849" s="28"/>
      <c r="CH849" s="28"/>
      <c r="CI849" s="28"/>
      <c r="CJ849" s="28"/>
      <c r="CK849" s="28"/>
      <c r="CL849" s="28"/>
      <c r="CM849" s="28"/>
      <c r="CN849" s="28"/>
      <c r="CO849" s="28"/>
      <c r="CP849" s="28"/>
      <c r="CQ849" s="28"/>
      <c r="CR849" s="28"/>
      <c r="CS849" s="28"/>
      <c r="CT849" s="28"/>
      <c r="CU849" s="28"/>
      <c r="CV849" s="28"/>
      <c r="CW849" s="28"/>
      <c r="CX849" s="28"/>
      <c r="CY849" s="28"/>
      <c r="CZ849" s="28"/>
      <c r="DA849" s="28"/>
      <c r="DB849" s="28"/>
      <c r="DC849" s="28"/>
      <c r="DD849" s="28"/>
      <c r="DE849" s="28"/>
      <c r="DF849" s="28"/>
      <c r="DG849" s="28"/>
      <c r="DH849" s="28"/>
      <c r="DI849" s="28"/>
      <c r="DJ849" s="28"/>
      <c r="DK849" s="28"/>
      <c r="DL849" s="28"/>
      <c r="DM849" s="28"/>
      <c r="DN849" s="28"/>
      <c r="DO849" s="28"/>
      <c r="DP849" s="28"/>
      <c r="DQ849" s="28"/>
      <c r="DR849" s="28"/>
      <c r="DS849" s="28"/>
      <c r="DT849" s="28"/>
      <c r="DU849" s="28"/>
      <c r="DV849" s="28"/>
      <c r="DW849" s="28"/>
      <c r="DX849" s="28"/>
      <c r="DY849" s="28"/>
      <c r="DZ849" s="28"/>
      <c r="EA849" s="28"/>
      <c r="EB849" s="28"/>
      <c r="EC849" s="28"/>
      <c r="ED849" s="28"/>
      <c r="EE849" s="28"/>
      <c r="EF849" s="28"/>
      <c r="EG849" s="28"/>
      <c r="EH849" s="28"/>
      <c r="EI849" s="28"/>
      <c r="EJ849" s="28"/>
      <c r="EK849" s="28"/>
      <c r="EL849" s="28"/>
      <c r="EM849" s="28"/>
      <c r="EN849" s="28"/>
      <c r="EO849" s="28"/>
      <c r="EP849" s="28"/>
      <c r="EQ849" s="28"/>
      <c r="ER849" s="28"/>
      <c r="ES849" s="28"/>
      <c r="ET849" s="28"/>
      <c r="EU849" s="28"/>
      <c r="EV849" s="28"/>
      <c r="EW849" s="28"/>
      <c r="EX849" s="28"/>
      <c r="EY849" s="28"/>
      <c r="EZ849" s="28"/>
      <c r="FA849" s="28"/>
      <c r="FB849" s="1"/>
      <c r="FC849" s="1"/>
      <c r="FD849" s="1"/>
    </row>
    <row r="850" spans="1:160" ht="17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  <c r="BY850" s="28"/>
      <c r="BZ850" s="28"/>
      <c r="CA850" s="28"/>
      <c r="CB850" s="28"/>
      <c r="CC850" s="28"/>
      <c r="CD850" s="28"/>
      <c r="CE850" s="28"/>
      <c r="CF850" s="28"/>
      <c r="CG850" s="28"/>
      <c r="CH850" s="28"/>
      <c r="CI850" s="28"/>
      <c r="CJ850" s="28"/>
      <c r="CK850" s="28"/>
      <c r="CL850" s="28"/>
      <c r="CM850" s="28"/>
      <c r="CN850" s="28"/>
      <c r="CO850" s="28"/>
      <c r="CP850" s="28"/>
      <c r="CQ850" s="28"/>
      <c r="CR850" s="28"/>
      <c r="CS850" s="28"/>
      <c r="CT850" s="28"/>
      <c r="CU850" s="28"/>
      <c r="CV850" s="28"/>
      <c r="CW850" s="28"/>
      <c r="CX850" s="28"/>
      <c r="CY850" s="28"/>
      <c r="CZ850" s="28"/>
      <c r="DA850" s="28"/>
      <c r="DB850" s="28"/>
      <c r="DC850" s="28"/>
      <c r="DD850" s="28"/>
      <c r="DE850" s="28"/>
      <c r="DF850" s="28"/>
      <c r="DG850" s="28"/>
      <c r="DH850" s="28"/>
      <c r="DI850" s="28"/>
      <c r="DJ850" s="28"/>
      <c r="DK850" s="28"/>
      <c r="DL850" s="28"/>
      <c r="DM850" s="28"/>
      <c r="DN850" s="28"/>
      <c r="DO850" s="28"/>
      <c r="DP850" s="28"/>
      <c r="DQ850" s="28"/>
      <c r="DR850" s="28"/>
      <c r="DS850" s="28"/>
      <c r="DT850" s="28"/>
      <c r="DU850" s="28"/>
      <c r="DV850" s="28"/>
      <c r="DW850" s="28"/>
      <c r="DX850" s="28"/>
      <c r="DY850" s="28"/>
      <c r="DZ850" s="28"/>
      <c r="EA850" s="28"/>
      <c r="EB850" s="28"/>
      <c r="EC850" s="28"/>
      <c r="ED850" s="28"/>
      <c r="EE850" s="28"/>
      <c r="EF850" s="28"/>
      <c r="EG850" s="28"/>
      <c r="EH850" s="28"/>
      <c r="EI850" s="28"/>
      <c r="EJ850" s="28"/>
      <c r="EK850" s="28"/>
      <c r="EL850" s="28"/>
      <c r="EM850" s="28"/>
      <c r="EN850" s="28"/>
      <c r="EO850" s="28"/>
      <c r="EP850" s="28"/>
      <c r="EQ850" s="28"/>
      <c r="ER850" s="28"/>
      <c r="ES850" s="28"/>
      <c r="ET850" s="28"/>
      <c r="EU850" s="28"/>
      <c r="EV850" s="28"/>
      <c r="EW850" s="28"/>
      <c r="EX850" s="28"/>
      <c r="EY850" s="28"/>
      <c r="EZ850" s="28"/>
      <c r="FA850" s="28"/>
      <c r="FB850" s="1"/>
      <c r="FC850" s="1"/>
      <c r="FD850" s="1"/>
    </row>
    <row r="851" spans="1:160" ht="17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  <c r="BV851" s="28"/>
      <c r="BW851" s="28"/>
      <c r="BX851" s="28"/>
      <c r="BY851" s="28"/>
      <c r="BZ851" s="28"/>
      <c r="CA851" s="28"/>
      <c r="CB851" s="28"/>
      <c r="CC851" s="28"/>
      <c r="CD851" s="28"/>
      <c r="CE851" s="28"/>
      <c r="CF851" s="28"/>
      <c r="CG851" s="28"/>
      <c r="CH851" s="28"/>
      <c r="CI851" s="28"/>
      <c r="CJ851" s="28"/>
      <c r="CK851" s="28"/>
      <c r="CL851" s="28"/>
      <c r="CM851" s="28"/>
      <c r="CN851" s="28"/>
      <c r="CO851" s="28"/>
      <c r="CP851" s="28"/>
      <c r="CQ851" s="28"/>
      <c r="CR851" s="28"/>
      <c r="CS851" s="28"/>
      <c r="CT851" s="28"/>
      <c r="CU851" s="28"/>
      <c r="CV851" s="28"/>
      <c r="CW851" s="28"/>
      <c r="CX851" s="28"/>
      <c r="CY851" s="28"/>
      <c r="CZ851" s="28"/>
      <c r="DA851" s="28"/>
      <c r="DB851" s="28"/>
      <c r="DC851" s="28"/>
      <c r="DD851" s="28"/>
      <c r="DE851" s="28"/>
      <c r="DF851" s="28"/>
      <c r="DG851" s="28"/>
      <c r="DH851" s="28"/>
      <c r="DI851" s="28"/>
      <c r="DJ851" s="28"/>
      <c r="DK851" s="28"/>
      <c r="DL851" s="28"/>
      <c r="DM851" s="28"/>
      <c r="DN851" s="28"/>
      <c r="DO851" s="28"/>
      <c r="DP851" s="28"/>
      <c r="DQ851" s="28"/>
      <c r="DR851" s="28"/>
      <c r="DS851" s="28"/>
      <c r="DT851" s="28"/>
      <c r="DU851" s="28"/>
      <c r="DV851" s="28"/>
      <c r="DW851" s="28"/>
      <c r="DX851" s="28"/>
      <c r="DY851" s="28"/>
      <c r="DZ851" s="28"/>
      <c r="EA851" s="28"/>
      <c r="EB851" s="28"/>
      <c r="EC851" s="28"/>
      <c r="ED851" s="28"/>
      <c r="EE851" s="28"/>
      <c r="EF851" s="28"/>
      <c r="EG851" s="28"/>
      <c r="EH851" s="28"/>
      <c r="EI851" s="28"/>
      <c r="EJ851" s="28"/>
      <c r="EK851" s="28"/>
      <c r="EL851" s="28"/>
      <c r="EM851" s="28"/>
      <c r="EN851" s="28"/>
      <c r="EO851" s="28"/>
      <c r="EP851" s="28"/>
      <c r="EQ851" s="28"/>
      <c r="ER851" s="28"/>
      <c r="ES851" s="28"/>
      <c r="ET851" s="28"/>
      <c r="EU851" s="28"/>
      <c r="EV851" s="28"/>
      <c r="EW851" s="28"/>
      <c r="EX851" s="28"/>
      <c r="EY851" s="28"/>
      <c r="EZ851" s="28"/>
      <c r="FA851" s="28"/>
      <c r="FB851" s="1"/>
      <c r="FC851" s="1"/>
      <c r="FD851" s="1"/>
    </row>
    <row r="852" spans="1:160" ht="17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  <c r="BV852" s="28"/>
      <c r="BW852" s="28"/>
      <c r="BX852" s="28"/>
      <c r="BY852" s="28"/>
      <c r="BZ852" s="28"/>
      <c r="CA852" s="28"/>
      <c r="CB852" s="28"/>
      <c r="CC852" s="28"/>
      <c r="CD852" s="28"/>
      <c r="CE852" s="28"/>
      <c r="CF852" s="28"/>
      <c r="CG852" s="28"/>
      <c r="CH852" s="28"/>
      <c r="CI852" s="28"/>
      <c r="CJ852" s="28"/>
      <c r="CK852" s="28"/>
      <c r="CL852" s="28"/>
      <c r="CM852" s="28"/>
      <c r="CN852" s="28"/>
      <c r="CO852" s="28"/>
      <c r="CP852" s="28"/>
      <c r="CQ852" s="28"/>
      <c r="CR852" s="28"/>
      <c r="CS852" s="28"/>
      <c r="CT852" s="28"/>
      <c r="CU852" s="28"/>
      <c r="CV852" s="28"/>
      <c r="CW852" s="28"/>
      <c r="CX852" s="28"/>
      <c r="CY852" s="28"/>
      <c r="CZ852" s="28"/>
      <c r="DA852" s="28"/>
      <c r="DB852" s="28"/>
      <c r="DC852" s="28"/>
      <c r="DD852" s="28"/>
      <c r="DE852" s="28"/>
      <c r="DF852" s="28"/>
      <c r="DG852" s="28"/>
      <c r="DH852" s="28"/>
      <c r="DI852" s="28"/>
      <c r="DJ852" s="28"/>
      <c r="DK852" s="28"/>
      <c r="DL852" s="28"/>
      <c r="DM852" s="28"/>
      <c r="DN852" s="28"/>
      <c r="DO852" s="28"/>
      <c r="DP852" s="28"/>
      <c r="DQ852" s="28"/>
      <c r="DR852" s="28"/>
      <c r="DS852" s="28"/>
      <c r="DT852" s="28"/>
      <c r="DU852" s="28"/>
      <c r="DV852" s="28"/>
      <c r="DW852" s="28"/>
      <c r="DX852" s="28"/>
      <c r="DY852" s="28"/>
      <c r="DZ852" s="28"/>
      <c r="EA852" s="28"/>
      <c r="EB852" s="28"/>
      <c r="EC852" s="28"/>
      <c r="ED852" s="28"/>
      <c r="EE852" s="28"/>
      <c r="EF852" s="28"/>
      <c r="EG852" s="28"/>
      <c r="EH852" s="28"/>
      <c r="EI852" s="28"/>
      <c r="EJ852" s="28"/>
      <c r="EK852" s="28"/>
      <c r="EL852" s="28"/>
      <c r="EM852" s="28"/>
      <c r="EN852" s="28"/>
      <c r="EO852" s="28"/>
      <c r="EP852" s="28"/>
      <c r="EQ852" s="28"/>
      <c r="ER852" s="28"/>
      <c r="ES852" s="28"/>
      <c r="ET852" s="28"/>
      <c r="EU852" s="28"/>
      <c r="EV852" s="28"/>
      <c r="EW852" s="28"/>
      <c r="EX852" s="28"/>
      <c r="EY852" s="28"/>
      <c r="EZ852" s="28"/>
      <c r="FA852" s="28"/>
      <c r="FB852" s="1"/>
      <c r="FC852" s="1"/>
      <c r="FD852" s="1"/>
    </row>
    <row r="853" spans="1:160" ht="17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  <c r="BY853" s="28"/>
      <c r="BZ853" s="28"/>
      <c r="CA853" s="28"/>
      <c r="CB853" s="28"/>
      <c r="CC853" s="28"/>
      <c r="CD853" s="28"/>
      <c r="CE853" s="28"/>
      <c r="CF853" s="28"/>
      <c r="CG853" s="28"/>
      <c r="CH853" s="28"/>
      <c r="CI853" s="28"/>
      <c r="CJ853" s="28"/>
      <c r="CK853" s="28"/>
      <c r="CL853" s="28"/>
      <c r="CM853" s="28"/>
      <c r="CN853" s="28"/>
      <c r="CO853" s="28"/>
      <c r="CP853" s="28"/>
      <c r="CQ853" s="28"/>
      <c r="CR853" s="28"/>
      <c r="CS853" s="28"/>
      <c r="CT853" s="28"/>
      <c r="CU853" s="28"/>
      <c r="CV853" s="28"/>
      <c r="CW853" s="28"/>
      <c r="CX853" s="28"/>
      <c r="CY853" s="28"/>
      <c r="CZ853" s="28"/>
      <c r="DA853" s="28"/>
      <c r="DB853" s="28"/>
      <c r="DC853" s="28"/>
      <c r="DD853" s="28"/>
      <c r="DE853" s="28"/>
      <c r="DF853" s="28"/>
      <c r="DG853" s="28"/>
      <c r="DH853" s="28"/>
      <c r="DI853" s="28"/>
      <c r="DJ853" s="28"/>
      <c r="DK853" s="28"/>
      <c r="DL853" s="28"/>
      <c r="DM853" s="28"/>
      <c r="DN853" s="28"/>
      <c r="DO853" s="28"/>
      <c r="DP853" s="28"/>
      <c r="DQ853" s="28"/>
      <c r="DR853" s="28"/>
      <c r="DS853" s="28"/>
      <c r="DT853" s="28"/>
      <c r="DU853" s="28"/>
      <c r="DV853" s="28"/>
      <c r="DW853" s="28"/>
      <c r="DX853" s="28"/>
      <c r="DY853" s="28"/>
      <c r="DZ853" s="28"/>
      <c r="EA853" s="28"/>
      <c r="EB853" s="28"/>
      <c r="EC853" s="28"/>
      <c r="ED853" s="28"/>
      <c r="EE853" s="28"/>
      <c r="EF853" s="28"/>
      <c r="EG853" s="28"/>
      <c r="EH853" s="28"/>
      <c r="EI853" s="28"/>
      <c r="EJ853" s="28"/>
      <c r="EK853" s="28"/>
      <c r="EL853" s="28"/>
      <c r="EM853" s="28"/>
      <c r="EN853" s="28"/>
      <c r="EO853" s="28"/>
      <c r="EP853" s="28"/>
      <c r="EQ853" s="28"/>
      <c r="ER853" s="28"/>
      <c r="ES853" s="28"/>
      <c r="ET853" s="28"/>
      <c r="EU853" s="28"/>
      <c r="EV853" s="28"/>
      <c r="EW853" s="28"/>
      <c r="EX853" s="28"/>
      <c r="EY853" s="28"/>
      <c r="EZ853" s="28"/>
      <c r="FA853" s="28"/>
      <c r="FB853" s="1"/>
      <c r="FC853" s="1"/>
      <c r="FD853" s="1"/>
    </row>
    <row r="854" spans="1:160" ht="17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28"/>
      <c r="BF854" s="28"/>
      <c r="BG854" s="28"/>
      <c r="BH854" s="28"/>
      <c r="BI854" s="28"/>
      <c r="BJ854" s="28"/>
      <c r="BK854" s="28"/>
      <c r="BL854" s="28"/>
      <c r="BM854" s="28"/>
      <c r="BN854" s="28"/>
      <c r="BO854" s="28"/>
      <c r="BP854" s="28"/>
      <c r="BQ854" s="28"/>
      <c r="BR854" s="28"/>
      <c r="BS854" s="28"/>
      <c r="BT854" s="28"/>
      <c r="BU854" s="28"/>
      <c r="BV854" s="28"/>
      <c r="BW854" s="28"/>
      <c r="BX854" s="28"/>
      <c r="BY854" s="28"/>
      <c r="BZ854" s="28"/>
      <c r="CA854" s="28"/>
      <c r="CB854" s="28"/>
      <c r="CC854" s="28"/>
      <c r="CD854" s="28"/>
      <c r="CE854" s="28"/>
      <c r="CF854" s="28"/>
      <c r="CG854" s="28"/>
      <c r="CH854" s="28"/>
      <c r="CI854" s="28"/>
      <c r="CJ854" s="28"/>
      <c r="CK854" s="28"/>
      <c r="CL854" s="28"/>
      <c r="CM854" s="28"/>
      <c r="CN854" s="28"/>
      <c r="CO854" s="28"/>
      <c r="CP854" s="28"/>
      <c r="CQ854" s="28"/>
      <c r="CR854" s="28"/>
      <c r="CS854" s="28"/>
      <c r="CT854" s="28"/>
      <c r="CU854" s="28"/>
      <c r="CV854" s="28"/>
      <c r="CW854" s="28"/>
      <c r="CX854" s="28"/>
      <c r="CY854" s="28"/>
      <c r="CZ854" s="28"/>
      <c r="DA854" s="28"/>
      <c r="DB854" s="28"/>
      <c r="DC854" s="28"/>
      <c r="DD854" s="28"/>
      <c r="DE854" s="28"/>
      <c r="DF854" s="28"/>
      <c r="DG854" s="28"/>
      <c r="DH854" s="28"/>
      <c r="DI854" s="28"/>
      <c r="DJ854" s="28"/>
      <c r="DK854" s="28"/>
      <c r="DL854" s="28"/>
      <c r="DM854" s="28"/>
      <c r="DN854" s="28"/>
      <c r="DO854" s="28"/>
      <c r="DP854" s="28"/>
      <c r="DQ854" s="28"/>
      <c r="DR854" s="28"/>
      <c r="DS854" s="28"/>
      <c r="DT854" s="28"/>
      <c r="DU854" s="28"/>
      <c r="DV854" s="28"/>
      <c r="DW854" s="28"/>
      <c r="DX854" s="28"/>
      <c r="DY854" s="28"/>
      <c r="DZ854" s="28"/>
      <c r="EA854" s="28"/>
      <c r="EB854" s="28"/>
      <c r="EC854" s="28"/>
      <c r="ED854" s="28"/>
      <c r="EE854" s="28"/>
      <c r="EF854" s="28"/>
      <c r="EG854" s="28"/>
      <c r="EH854" s="28"/>
      <c r="EI854" s="28"/>
      <c r="EJ854" s="28"/>
      <c r="EK854" s="28"/>
      <c r="EL854" s="28"/>
      <c r="EM854" s="28"/>
      <c r="EN854" s="28"/>
      <c r="EO854" s="28"/>
      <c r="EP854" s="28"/>
      <c r="EQ854" s="28"/>
      <c r="ER854" s="28"/>
      <c r="ES854" s="28"/>
      <c r="ET854" s="28"/>
      <c r="EU854" s="28"/>
      <c r="EV854" s="28"/>
      <c r="EW854" s="28"/>
      <c r="EX854" s="28"/>
      <c r="EY854" s="28"/>
      <c r="EZ854" s="28"/>
      <c r="FA854" s="28"/>
      <c r="FB854" s="1"/>
      <c r="FC854" s="1"/>
      <c r="FD854" s="1"/>
    </row>
    <row r="855" spans="1:160" ht="17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28"/>
      <c r="BF855" s="28"/>
      <c r="BG855" s="28"/>
      <c r="BH855" s="28"/>
      <c r="BI855" s="28"/>
      <c r="BJ855" s="28"/>
      <c r="BK855" s="28"/>
      <c r="BL855" s="28"/>
      <c r="BM855" s="28"/>
      <c r="BN855" s="28"/>
      <c r="BO855" s="28"/>
      <c r="BP855" s="28"/>
      <c r="BQ855" s="28"/>
      <c r="BR855" s="28"/>
      <c r="BS855" s="28"/>
      <c r="BT855" s="28"/>
      <c r="BU855" s="28"/>
      <c r="BV855" s="28"/>
      <c r="BW855" s="28"/>
      <c r="BX855" s="28"/>
      <c r="BY855" s="28"/>
      <c r="BZ855" s="28"/>
      <c r="CA855" s="28"/>
      <c r="CB855" s="28"/>
      <c r="CC855" s="28"/>
      <c r="CD855" s="28"/>
      <c r="CE855" s="28"/>
      <c r="CF855" s="28"/>
      <c r="CG855" s="28"/>
      <c r="CH855" s="28"/>
      <c r="CI855" s="28"/>
      <c r="CJ855" s="28"/>
      <c r="CK855" s="28"/>
      <c r="CL855" s="28"/>
      <c r="CM855" s="28"/>
      <c r="CN855" s="28"/>
      <c r="CO855" s="28"/>
      <c r="CP855" s="28"/>
      <c r="CQ855" s="28"/>
      <c r="CR855" s="28"/>
      <c r="CS855" s="28"/>
      <c r="CT855" s="28"/>
      <c r="CU855" s="28"/>
      <c r="CV855" s="28"/>
      <c r="CW855" s="28"/>
      <c r="CX855" s="28"/>
      <c r="CY855" s="28"/>
      <c r="CZ855" s="28"/>
      <c r="DA855" s="28"/>
      <c r="DB855" s="28"/>
      <c r="DC855" s="28"/>
      <c r="DD855" s="28"/>
      <c r="DE855" s="28"/>
      <c r="DF855" s="28"/>
      <c r="DG855" s="28"/>
      <c r="DH855" s="28"/>
      <c r="DI855" s="28"/>
      <c r="DJ855" s="28"/>
      <c r="DK855" s="28"/>
      <c r="DL855" s="28"/>
      <c r="DM855" s="28"/>
      <c r="DN855" s="28"/>
      <c r="DO855" s="28"/>
      <c r="DP855" s="28"/>
      <c r="DQ855" s="28"/>
      <c r="DR855" s="28"/>
      <c r="DS855" s="28"/>
      <c r="DT855" s="28"/>
      <c r="DU855" s="28"/>
      <c r="DV855" s="28"/>
      <c r="DW855" s="28"/>
      <c r="DX855" s="28"/>
      <c r="DY855" s="28"/>
      <c r="DZ855" s="28"/>
      <c r="EA855" s="28"/>
      <c r="EB855" s="28"/>
      <c r="EC855" s="28"/>
      <c r="ED855" s="28"/>
      <c r="EE855" s="28"/>
      <c r="EF855" s="28"/>
      <c r="EG855" s="28"/>
      <c r="EH855" s="28"/>
      <c r="EI855" s="28"/>
      <c r="EJ855" s="28"/>
      <c r="EK855" s="28"/>
      <c r="EL855" s="28"/>
      <c r="EM855" s="28"/>
      <c r="EN855" s="28"/>
      <c r="EO855" s="28"/>
      <c r="EP855" s="28"/>
      <c r="EQ855" s="28"/>
      <c r="ER855" s="28"/>
      <c r="ES855" s="28"/>
      <c r="ET855" s="28"/>
      <c r="EU855" s="28"/>
      <c r="EV855" s="28"/>
      <c r="EW855" s="28"/>
      <c r="EX855" s="28"/>
      <c r="EY855" s="28"/>
      <c r="EZ855" s="28"/>
      <c r="FA855" s="28"/>
      <c r="FB855" s="1"/>
      <c r="FC855" s="1"/>
      <c r="FD855" s="1"/>
    </row>
    <row r="856" spans="1:160" ht="17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28"/>
      <c r="BF856" s="28"/>
      <c r="BG856" s="28"/>
      <c r="BH856" s="28"/>
      <c r="BI856" s="28"/>
      <c r="BJ856" s="28"/>
      <c r="BK856" s="28"/>
      <c r="BL856" s="28"/>
      <c r="BM856" s="28"/>
      <c r="BN856" s="28"/>
      <c r="BO856" s="28"/>
      <c r="BP856" s="28"/>
      <c r="BQ856" s="28"/>
      <c r="BR856" s="28"/>
      <c r="BS856" s="28"/>
      <c r="BT856" s="28"/>
      <c r="BU856" s="28"/>
      <c r="BV856" s="28"/>
      <c r="BW856" s="28"/>
      <c r="BX856" s="28"/>
      <c r="BY856" s="28"/>
      <c r="BZ856" s="28"/>
      <c r="CA856" s="28"/>
      <c r="CB856" s="28"/>
      <c r="CC856" s="28"/>
      <c r="CD856" s="28"/>
      <c r="CE856" s="28"/>
      <c r="CF856" s="28"/>
      <c r="CG856" s="28"/>
      <c r="CH856" s="28"/>
      <c r="CI856" s="28"/>
      <c r="CJ856" s="28"/>
      <c r="CK856" s="28"/>
      <c r="CL856" s="28"/>
      <c r="CM856" s="28"/>
      <c r="CN856" s="28"/>
      <c r="CO856" s="28"/>
      <c r="CP856" s="28"/>
      <c r="CQ856" s="28"/>
      <c r="CR856" s="28"/>
      <c r="CS856" s="28"/>
      <c r="CT856" s="28"/>
      <c r="CU856" s="28"/>
      <c r="CV856" s="28"/>
      <c r="CW856" s="28"/>
      <c r="CX856" s="28"/>
      <c r="CY856" s="28"/>
      <c r="CZ856" s="28"/>
      <c r="DA856" s="28"/>
      <c r="DB856" s="28"/>
      <c r="DC856" s="28"/>
      <c r="DD856" s="28"/>
      <c r="DE856" s="28"/>
      <c r="DF856" s="28"/>
      <c r="DG856" s="28"/>
      <c r="DH856" s="28"/>
      <c r="DI856" s="28"/>
      <c r="DJ856" s="28"/>
      <c r="DK856" s="28"/>
      <c r="DL856" s="28"/>
      <c r="DM856" s="28"/>
      <c r="DN856" s="28"/>
      <c r="DO856" s="28"/>
      <c r="DP856" s="28"/>
      <c r="DQ856" s="28"/>
      <c r="DR856" s="28"/>
      <c r="DS856" s="28"/>
      <c r="DT856" s="28"/>
      <c r="DU856" s="28"/>
      <c r="DV856" s="28"/>
      <c r="DW856" s="28"/>
      <c r="DX856" s="28"/>
      <c r="DY856" s="28"/>
      <c r="DZ856" s="28"/>
      <c r="EA856" s="28"/>
      <c r="EB856" s="28"/>
      <c r="EC856" s="28"/>
      <c r="ED856" s="28"/>
      <c r="EE856" s="28"/>
      <c r="EF856" s="28"/>
      <c r="EG856" s="28"/>
      <c r="EH856" s="28"/>
      <c r="EI856" s="28"/>
      <c r="EJ856" s="28"/>
      <c r="EK856" s="28"/>
      <c r="EL856" s="28"/>
      <c r="EM856" s="28"/>
      <c r="EN856" s="28"/>
      <c r="EO856" s="28"/>
      <c r="EP856" s="28"/>
      <c r="EQ856" s="28"/>
      <c r="ER856" s="28"/>
      <c r="ES856" s="28"/>
      <c r="ET856" s="28"/>
      <c r="EU856" s="28"/>
      <c r="EV856" s="28"/>
      <c r="EW856" s="28"/>
      <c r="EX856" s="28"/>
      <c r="EY856" s="28"/>
      <c r="EZ856" s="28"/>
      <c r="FA856" s="28"/>
      <c r="FB856" s="1"/>
      <c r="FC856" s="1"/>
      <c r="FD856" s="1"/>
    </row>
    <row r="857" spans="1:160" ht="17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28"/>
      <c r="BF857" s="28"/>
      <c r="BG857" s="28"/>
      <c r="BH857" s="28"/>
      <c r="BI857" s="28"/>
      <c r="BJ857" s="28"/>
      <c r="BK857" s="28"/>
      <c r="BL857" s="28"/>
      <c r="BM857" s="28"/>
      <c r="BN857" s="28"/>
      <c r="BO857" s="28"/>
      <c r="BP857" s="28"/>
      <c r="BQ857" s="28"/>
      <c r="BR857" s="28"/>
      <c r="BS857" s="28"/>
      <c r="BT857" s="28"/>
      <c r="BU857" s="28"/>
      <c r="BV857" s="28"/>
      <c r="BW857" s="28"/>
      <c r="BX857" s="28"/>
      <c r="BY857" s="28"/>
      <c r="BZ857" s="28"/>
      <c r="CA857" s="28"/>
      <c r="CB857" s="28"/>
      <c r="CC857" s="28"/>
      <c r="CD857" s="28"/>
      <c r="CE857" s="28"/>
      <c r="CF857" s="28"/>
      <c r="CG857" s="28"/>
      <c r="CH857" s="28"/>
      <c r="CI857" s="28"/>
      <c r="CJ857" s="28"/>
      <c r="CK857" s="28"/>
      <c r="CL857" s="28"/>
      <c r="CM857" s="28"/>
      <c r="CN857" s="28"/>
      <c r="CO857" s="28"/>
      <c r="CP857" s="28"/>
      <c r="CQ857" s="28"/>
      <c r="CR857" s="28"/>
      <c r="CS857" s="28"/>
      <c r="CT857" s="28"/>
      <c r="CU857" s="28"/>
      <c r="CV857" s="28"/>
      <c r="CW857" s="28"/>
      <c r="CX857" s="28"/>
      <c r="CY857" s="28"/>
      <c r="CZ857" s="28"/>
      <c r="DA857" s="28"/>
      <c r="DB857" s="28"/>
      <c r="DC857" s="28"/>
      <c r="DD857" s="28"/>
      <c r="DE857" s="28"/>
      <c r="DF857" s="28"/>
      <c r="DG857" s="28"/>
      <c r="DH857" s="28"/>
      <c r="DI857" s="28"/>
      <c r="DJ857" s="28"/>
      <c r="DK857" s="28"/>
      <c r="DL857" s="28"/>
      <c r="DM857" s="28"/>
      <c r="DN857" s="28"/>
      <c r="DO857" s="28"/>
      <c r="DP857" s="28"/>
      <c r="DQ857" s="28"/>
      <c r="DR857" s="28"/>
      <c r="DS857" s="28"/>
      <c r="DT857" s="28"/>
      <c r="DU857" s="28"/>
      <c r="DV857" s="28"/>
      <c r="DW857" s="28"/>
      <c r="DX857" s="28"/>
      <c r="DY857" s="28"/>
      <c r="DZ857" s="28"/>
      <c r="EA857" s="28"/>
      <c r="EB857" s="28"/>
      <c r="EC857" s="28"/>
      <c r="ED857" s="28"/>
      <c r="EE857" s="28"/>
      <c r="EF857" s="28"/>
      <c r="EG857" s="28"/>
      <c r="EH857" s="28"/>
      <c r="EI857" s="28"/>
      <c r="EJ857" s="28"/>
      <c r="EK857" s="28"/>
      <c r="EL857" s="28"/>
      <c r="EM857" s="28"/>
      <c r="EN857" s="28"/>
      <c r="EO857" s="28"/>
      <c r="EP857" s="28"/>
      <c r="EQ857" s="28"/>
      <c r="ER857" s="28"/>
      <c r="ES857" s="28"/>
      <c r="ET857" s="28"/>
      <c r="EU857" s="28"/>
      <c r="EV857" s="28"/>
      <c r="EW857" s="28"/>
      <c r="EX857" s="28"/>
      <c r="EY857" s="28"/>
      <c r="EZ857" s="28"/>
      <c r="FA857" s="28"/>
      <c r="FB857" s="1"/>
      <c r="FC857" s="1"/>
      <c r="FD857" s="1"/>
    </row>
    <row r="858" spans="1:160" ht="17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28"/>
      <c r="BF858" s="28"/>
      <c r="BG858" s="28"/>
      <c r="BH858" s="28"/>
      <c r="BI858" s="28"/>
      <c r="BJ858" s="28"/>
      <c r="BK858" s="28"/>
      <c r="BL858" s="28"/>
      <c r="BM858" s="28"/>
      <c r="BN858" s="28"/>
      <c r="BO858" s="28"/>
      <c r="BP858" s="28"/>
      <c r="BQ858" s="28"/>
      <c r="BR858" s="28"/>
      <c r="BS858" s="28"/>
      <c r="BT858" s="28"/>
      <c r="BU858" s="28"/>
      <c r="BV858" s="28"/>
      <c r="BW858" s="28"/>
      <c r="BX858" s="28"/>
      <c r="BY858" s="28"/>
      <c r="BZ858" s="28"/>
      <c r="CA858" s="28"/>
      <c r="CB858" s="28"/>
      <c r="CC858" s="28"/>
      <c r="CD858" s="28"/>
      <c r="CE858" s="28"/>
      <c r="CF858" s="28"/>
      <c r="CG858" s="28"/>
      <c r="CH858" s="28"/>
      <c r="CI858" s="28"/>
      <c r="CJ858" s="28"/>
      <c r="CK858" s="28"/>
      <c r="CL858" s="28"/>
      <c r="CM858" s="28"/>
      <c r="CN858" s="28"/>
      <c r="CO858" s="28"/>
      <c r="CP858" s="28"/>
      <c r="CQ858" s="28"/>
      <c r="CR858" s="28"/>
      <c r="CS858" s="28"/>
      <c r="CT858" s="28"/>
      <c r="CU858" s="28"/>
      <c r="CV858" s="28"/>
      <c r="CW858" s="28"/>
      <c r="CX858" s="28"/>
      <c r="CY858" s="28"/>
      <c r="CZ858" s="28"/>
      <c r="DA858" s="28"/>
      <c r="DB858" s="28"/>
      <c r="DC858" s="28"/>
      <c r="DD858" s="28"/>
      <c r="DE858" s="28"/>
      <c r="DF858" s="28"/>
      <c r="DG858" s="28"/>
      <c r="DH858" s="28"/>
      <c r="DI858" s="28"/>
      <c r="DJ858" s="28"/>
      <c r="DK858" s="28"/>
      <c r="DL858" s="28"/>
      <c r="DM858" s="28"/>
      <c r="DN858" s="28"/>
      <c r="DO858" s="28"/>
      <c r="DP858" s="28"/>
      <c r="DQ858" s="28"/>
      <c r="DR858" s="28"/>
      <c r="DS858" s="28"/>
      <c r="DT858" s="28"/>
      <c r="DU858" s="28"/>
      <c r="DV858" s="28"/>
      <c r="DW858" s="28"/>
      <c r="DX858" s="28"/>
      <c r="DY858" s="28"/>
      <c r="DZ858" s="28"/>
      <c r="EA858" s="28"/>
      <c r="EB858" s="28"/>
      <c r="EC858" s="28"/>
      <c r="ED858" s="28"/>
      <c r="EE858" s="28"/>
      <c r="EF858" s="28"/>
      <c r="EG858" s="28"/>
      <c r="EH858" s="28"/>
      <c r="EI858" s="28"/>
      <c r="EJ858" s="28"/>
      <c r="EK858" s="28"/>
      <c r="EL858" s="28"/>
      <c r="EM858" s="28"/>
      <c r="EN858" s="28"/>
      <c r="EO858" s="28"/>
      <c r="EP858" s="28"/>
      <c r="EQ858" s="28"/>
      <c r="ER858" s="28"/>
      <c r="ES858" s="28"/>
      <c r="ET858" s="28"/>
      <c r="EU858" s="28"/>
      <c r="EV858" s="28"/>
      <c r="EW858" s="28"/>
      <c r="EX858" s="28"/>
      <c r="EY858" s="28"/>
      <c r="EZ858" s="28"/>
      <c r="FA858" s="28"/>
      <c r="FB858" s="1"/>
      <c r="FC858" s="1"/>
      <c r="FD858" s="1"/>
    </row>
    <row r="859" spans="1:160" ht="17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28"/>
      <c r="BF859" s="28"/>
      <c r="BG859" s="28"/>
      <c r="BH859" s="28"/>
      <c r="BI859" s="28"/>
      <c r="BJ859" s="28"/>
      <c r="BK859" s="28"/>
      <c r="BL859" s="28"/>
      <c r="BM859" s="28"/>
      <c r="BN859" s="28"/>
      <c r="BO859" s="28"/>
      <c r="BP859" s="28"/>
      <c r="BQ859" s="28"/>
      <c r="BR859" s="28"/>
      <c r="BS859" s="28"/>
      <c r="BT859" s="28"/>
      <c r="BU859" s="28"/>
      <c r="BV859" s="28"/>
      <c r="BW859" s="28"/>
      <c r="BX859" s="28"/>
      <c r="BY859" s="28"/>
      <c r="BZ859" s="28"/>
      <c r="CA859" s="28"/>
      <c r="CB859" s="28"/>
      <c r="CC859" s="28"/>
      <c r="CD859" s="28"/>
      <c r="CE859" s="28"/>
      <c r="CF859" s="28"/>
      <c r="CG859" s="28"/>
      <c r="CH859" s="28"/>
      <c r="CI859" s="28"/>
      <c r="CJ859" s="28"/>
      <c r="CK859" s="28"/>
      <c r="CL859" s="28"/>
      <c r="CM859" s="28"/>
      <c r="CN859" s="28"/>
      <c r="CO859" s="28"/>
      <c r="CP859" s="28"/>
      <c r="CQ859" s="28"/>
      <c r="CR859" s="28"/>
      <c r="CS859" s="28"/>
      <c r="CT859" s="28"/>
      <c r="CU859" s="28"/>
      <c r="CV859" s="28"/>
      <c r="CW859" s="28"/>
      <c r="CX859" s="28"/>
      <c r="CY859" s="28"/>
      <c r="CZ859" s="28"/>
      <c r="DA859" s="28"/>
      <c r="DB859" s="28"/>
      <c r="DC859" s="28"/>
      <c r="DD859" s="28"/>
      <c r="DE859" s="28"/>
      <c r="DF859" s="28"/>
      <c r="DG859" s="28"/>
      <c r="DH859" s="28"/>
      <c r="DI859" s="28"/>
      <c r="DJ859" s="28"/>
      <c r="DK859" s="28"/>
      <c r="DL859" s="28"/>
      <c r="DM859" s="28"/>
      <c r="DN859" s="28"/>
      <c r="DO859" s="28"/>
      <c r="DP859" s="28"/>
      <c r="DQ859" s="28"/>
      <c r="DR859" s="28"/>
      <c r="DS859" s="28"/>
      <c r="DT859" s="28"/>
      <c r="DU859" s="28"/>
      <c r="DV859" s="28"/>
      <c r="DW859" s="28"/>
      <c r="DX859" s="28"/>
      <c r="DY859" s="28"/>
      <c r="DZ859" s="28"/>
      <c r="EA859" s="28"/>
      <c r="EB859" s="28"/>
      <c r="EC859" s="28"/>
      <c r="ED859" s="28"/>
      <c r="EE859" s="28"/>
      <c r="EF859" s="28"/>
      <c r="EG859" s="28"/>
      <c r="EH859" s="28"/>
      <c r="EI859" s="28"/>
      <c r="EJ859" s="28"/>
      <c r="EK859" s="28"/>
      <c r="EL859" s="28"/>
      <c r="EM859" s="28"/>
      <c r="EN859" s="28"/>
      <c r="EO859" s="28"/>
      <c r="EP859" s="28"/>
      <c r="EQ859" s="28"/>
      <c r="ER859" s="28"/>
      <c r="ES859" s="28"/>
      <c r="ET859" s="28"/>
      <c r="EU859" s="28"/>
      <c r="EV859" s="28"/>
      <c r="EW859" s="28"/>
      <c r="EX859" s="28"/>
      <c r="EY859" s="28"/>
      <c r="EZ859" s="28"/>
      <c r="FA859" s="28"/>
      <c r="FB859" s="1"/>
      <c r="FC859" s="1"/>
      <c r="FD859" s="1"/>
    </row>
    <row r="860" spans="1:160" ht="17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  <c r="BV860" s="28"/>
      <c r="BW860" s="28"/>
      <c r="BX860" s="28"/>
      <c r="BY860" s="28"/>
      <c r="BZ860" s="28"/>
      <c r="CA860" s="28"/>
      <c r="CB860" s="28"/>
      <c r="CC860" s="28"/>
      <c r="CD860" s="28"/>
      <c r="CE860" s="28"/>
      <c r="CF860" s="28"/>
      <c r="CG860" s="28"/>
      <c r="CH860" s="28"/>
      <c r="CI860" s="28"/>
      <c r="CJ860" s="28"/>
      <c r="CK860" s="28"/>
      <c r="CL860" s="28"/>
      <c r="CM860" s="28"/>
      <c r="CN860" s="28"/>
      <c r="CO860" s="28"/>
      <c r="CP860" s="28"/>
      <c r="CQ860" s="28"/>
      <c r="CR860" s="28"/>
      <c r="CS860" s="28"/>
      <c r="CT860" s="28"/>
      <c r="CU860" s="28"/>
      <c r="CV860" s="28"/>
      <c r="CW860" s="28"/>
      <c r="CX860" s="28"/>
      <c r="CY860" s="28"/>
      <c r="CZ860" s="28"/>
      <c r="DA860" s="28"/>
      <c r="DB860" s="28"/>
      <c r="DC860" s="28"/>
      <c r="DD860" s="28"/>
      <c r="DE860" s="28"/>
      <c r="DF860" s="28"/>
      <c r="DG860" s="28"/>
      <c r="DH860" s="28"/>
      <c r="DI860" s="28"/>
      <c r="DJ860" s="28"/>
      <c r="DK860" s="28"/>
      <c r="DL860" s="28"/>
      <c r="DM860" s="28"/>
      <c r="DN860" s="28"/>
      <c r="DO860" s="28"/>
      <c r="DP860" s="28"/>
      <c r="DQ860" s="28"/>
      <c r="DR860" s="28"/>
      <c r="DS860" s="28"/>
      <c r="DT860" s="28"/>
      <c r="DU860" s="28"/>
      <c r="DV860" s="28"/>
      <c r="DW860" s="28"/>
      <c r="DX860" s="28"/>
      <c r="DY860" s="28"/>
      <c r="DZ860" s="28"/>
      <c r="EA860" s="28"/>
      <c r="EB860" s="28"/>
      <c r="EC860" s="28"/>
      <c r="ED860" s="28"/>
      <c r="EE860" s="28"/>
      <c r="EF860" s="28"/>
      <c r="EG860" s="28"/>
      <c r="EH860" s="28"/>
      <c r="EI860" s="28"/>
      <c r="EJ860" s="28"/>
      <c r="EK860" s="28"/>
      <c r="EL860" s="28"/>
      <c r="EM860" s="28"/>
      <c r="EN860" s="28"/>
      <c r="EO860" s="28"/>
      <c r="EP860" s="28"/>
      <c r="EQ860" s="28"/>
      <c r="ER860" s="28"/>
      <c r="ES860" s="28"/>
      <c r="ET860" s="28"/>
      <c r="EU860" s="28"/>
      <c r="EV860" s="28"/>
      <c r="EW860" s="28"/>
      <c r="EX860" s="28"/>
      <c r="EY860" s="28"/>
      <c r="EZ860" s="28"/>
      <c r="FA860" s="28"/>
      <c r="FB860" s="1"/>
      <c r="FC860" s="1"/>
      <c r="FD860" s="1"/>
    </row>
    <row r="861" spans="1:160" ht="17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  <c r="BV861" s="28"/>
      <c r="BW861" s="28"/>
      <c r="BX861" s="28"/>
      <c r="BY861" s="28"/>
      <c r="BZ861" s="28"/>
      <c r="CA861" s="28"/>
      <c r="CB861" s="28"/>
      <c r="CC861" s="28"/>
      <c r="CD861" s="28"/>
      <c r="CE861" s="28"/>
      <c r="CF861" s="28"/>
      <c r="CG861" s="28"/>
      <c r="CH861" s="28"/>
      <c r="CI861" s="28"/>
      <c r="CJ861" s="28"/>
      <c r="CK861" s="28"/>
      <c r="CL861" s="28"/>
      <c r="CM861" s="28"/>
      <c r="CN861" s="28"/>
      <c r="CO861" s="28"/>
      <c r="CP861" s="28"/>
      <c r="CQ861" s="28"/>
      <c r="CR861" s="28"/>
      <c r="CS861" s="28"/>
      <c r="CT861" s="28"/>
      <c r="CU861" s="28"/>
      <c r="CV861" s="28"/>
      <c r="CW861" s="28"/>
      <c r="CX861" s="28"/>
      <c r="CY861" s="28"/>
      <c r="CZ861" s="28"/>
      <c r="DA861" s="28"/>
      <c r="DB861" s="28"/>
      <c r="DC861" s="28"/>
      <c r="DD861" s="28"/>
      <c r="DE861" s="28"/>
      <c r="DF861" s="28"/>
      <c r="DG861" s="28"/>
      <c r="DH861" s="28"/>
      <c r="DI861" s="28"/>
      <c r="DJ861" s="28"/>
      <c r="DK861" s="28"/>
      <c r="DL861" s="28"/>
      <c r="DM861" s="28"/>
      <c r="DN861" s="28"/>
      <c r="DO861" s="28"/>
      <c r="DP861" s="28"/>
      <c r="DQ861" s="28"/>
      <c r="DR861" s="28"/>
      <c r="DS861" s="28"/>
      <c r="DT861" s="28"/>
      <c r="DU861" s="28"/>
      <c r="DV861" s="28"/>
      <c r="DW861" s="28"/>
      <c r="DX861" s="28"/>
      <c r="DY861" s="28"/>
      <c r="DZ861" s="28"/>
      <c r="EA861" s="28"/>
      <c r="EB861" s="28"/>
      <c r="EC861" s="28"/>
      <c r="ED861" s="28"/>
      <c r="EE861" s="28"/>
      <c r="EF861" s="28"/>
      <c r="EG861" s="28"/>
      <c r="EH861" s="28"/>
      <c r="EI861" s="28"/>
      <c r="EJ861" s="28"/>
      <c r="EK861" s="28"/>
      <c r="EL861" s="28"/>
      <c r="EM861" s="28"/>
      <c r="EN861" s="28"/>
      <c r="EO861" s="28"/>
      <c r="EP861" s="28"/>
      <c r="EQ861" s="28"/>
      <c r="ER861" s="28"/>
      <c r="ES861" s="28"/>
      <c r="ET861" s="28"/>
      <c r="EU861" s="28"/>
      <c r="EV861" s="28"/>
      <c r="EW861" s="28"/>
      <c r="EX861" s="28"/>
      <c r="EY861" s="28"/>
      <c r="EZ861" s="28"/>
      <c r="FA861" s="28"/>
      <c r="FB861" s="1"/>
      <c r="FC861" s="1"/>
      <c r="FD861" s="1"/>
    </row>
    <row r="862" spans="1:160" ht="17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  <c r="BV862" s="28"/>
      <c r="BW862" s="28"/>
      <c r="BX862" s="28"/>
      <c r="BY862" s="28"/>
      <c r="BZ862" s="28"/>
      <c r="CA862" s="28"/>
      <c r="CB862" s="28"/>
      <c r="CC862" s="28"/>
      <c r="CD862" s="28"/>
      <c r="CE862" s="28"/>
      <c r="CF862" s="28"/>
      <c r="CG862" s="28"/>
      <c r="CH862" s="28"/>
      <c r="CI862" s="28"/>
      <c r="CJ862" s="28"/>
      <c r="CK862" s="28"/>
      <c r="CL862" s="28"/>
      <c r="CM862" s="28"/>
      <c r="CN862" s="28"/>
      <c r="CO862" s="28"/>
      <c r="CP862" s="28"/>
      <c r="CQ862" s="28"/>
      <c r="CR862" s="28"/>
      <c r="CS862" s="28"/>
      <c r="CT862" s="28"/>
      <c r="CU862" s="28"/>
      <c r="CV862" s="28"/>
      <c r="CW862" s="28"/>
      <c r="CX862" s="28"/>
      <c r="CY862" s="28"/>
      <c r="CZ862" s="28"/>
      <c r="DA862" s="28"/>
      <c r="DB862" s="28"/>
      <c r="DC862" s="28"/>
      <c r="DD862" s="28"/>
      <c r="DE862" s="28"/>
      <c r="DF862" s="28"/>
      <c r="DG862" s="28"/>
      <c r="DH862" s="28"/>
      <c r="DI862" s="28"/>
      <c r="DJ862" s="28"/>
      <c r="DK862" s="28"/>
      <c r="DL862" s="28"/>
      <c r="DM862" s="28"/>
      <c r="DN862" s="28"/>
      <c r="DO862" s="28"/>
      <c r="DP862" s="28"/>
      <c r="DQ862" s="28"/>
      <c r="DR862" s="28"/>
      <c r="DS862" s="28"/>
      <c r="DT862" s="28"/>
      <c r="DU862" s="28"/>
      <c r="DV862" s="28"/>
      <c r="DW862" s="28"/>
      <c r="DX862" s="28"/>
      <c r="DY862" s="28"/>
      <c r="DZ862" s="28"/>
      <c r="EA862" s="28"/>
      <c r="EB862" s="28"/>
      <c r="EC862" s="28"/>
      <c r="ED862" s="28"/>
      <c r="EE862" s="28"/>
      <c r="EF862" s="28"/>
      <c r="EG862" s="28"/>
      <c r="EH862" s="28"/>
      <c r="EI862" s="28"/>
      <c r="EJ862" s="28"/>
      <c r="EK862" s="28"/>
      <c r="EL862" s="28"/>
      <c r="EM862" s="28"/>
      <c r="EN862" s="28"/>
      <c r="EO862" s="28"/>
      <c r="EP862" s="28"/>
      <c r="EQ862" s="28"/>
      <c r="ER862" s="28"/>
      <c r="ES862" s="28"/>
      <c r="ET862" s="28"/>
      <c r="EU862" s="28"/>
      <c r="EV862" s="28"/>
      <c r="EW862" s="28"/>
      <c r="EX862" s="28"/>
      <c r="EY862" s="28"/>
      <c r="EZ862" s="28"/>
      <c r="FA862" s="28"/>
      <c r="FB862" s="1"/>
      <c r="FC862" s="1"/>
      <c r="FD862" s="1"/>
    </row>
    <row r="863" spans="1:160" ht="17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  <c r="BY863" s="28"/>
      <c r="BZ863" s="28"/>
      <c r="CA863" s="28"/>
      <c r="CB863" s="28"/>
      <c r="CC863" s="28"/>
      <c r="CD863" s="28"/>
      <c r="CE863" s="28"/>
      <c r="CF863" s="28"/>
      <c r="CG863" s="28"/>
      <c r="CH863" s="28"/>
      <c r="CI863" s="28"/>
      <c r="CJ863" s="28"/>
      <c r="CK863" s="28"/>
      <c r="CL863" s="28"/>
      <c r="CM863" s="28"/>
      <c r="CN863" s="28"/>
      <c r="CO863" s="28"/>
      <c r="CP863" s="28"/>
      <c r="CQ863" s="28"/>
      <c r="CR863" s="28"/>
      <c r="CS863" s="28"/>
      <c r="CT863" s="28"/>
      <c r="CU863" s="28"/>
      <c r="CV863" s="28"/>
      <c r="CW863" s="28"/>
      <c r="CX863" s="28"/>
      <c r="CY863" s="28"/>
      <c r="CZ863" s="28"/>
      <c r="DA863" s="28"/>
      <c r="DB863" s="28"/>
      <c r="DC863" s="28"/>
      <c r="DD863" s="28"/>
      <c r="DE863" s="28"/>
      <c r="DF863" s="28"/>
      <c r="DG863" s="28"/>
      <c r="DH863" s="28"/>
      <c r="DI863" s="28"/>
      <c r="DJ863" s="28"/>
      <c r="DK863" s="28"/>
      <c r="DL863" s="28"/>
      <c r="DM863" s="28"/>
      <c r="DN863" s="28"/>
      <c r="DO863" s="28"/>
      <c r="DP863" s="28"/>
      <c r="DQ863" s="28"/>
      <c r="DR863" s="28"/>
      <c r="DS863" s="28"/>
      <c r="DT863" s="28"/>
      <c r="DU863" s="28"/>
      <c r="DV863" s="28"/>
      <c r="DW863" s="28"/>
      <c r="DX863" s="28"/>
      <c r="DY863" s="28"/>
      <c r="DZ863" s="28"/>
      <c r="EA863" s="28"/>
      <c r="EB863" s="28"/>
      <c r="EC863" s="28"/>
      <c r="ED863" s="28"/>
      <c r="EE863" s="28"/>
      <c r="EF863" s="28"/>
      <c r="EG863" s="28"/>
      <c r="EH863" s="28"/>
      <c r="EI863" s="28"/>
      <c r="EJ863" s="28"/>
      <c r="EK863" s="28"/>
      <c r="EL863" s="28"/>
      <c r="EM863" s="28"/>
      <c r="EN863" s="28"/>
      <c r="EO863" s="28"/>
      <c r="EP863" s="28"/>
      <c r="EQ863" s="28"/>
      <c r="ER863" s="28"/>
      <c r="ES863" s="28"/>
      <c r="ET863" s="28"/>
      <c r="EU863" s="28"/>
      <c r="EV863" s="28"/>
      <c r="EW863" s="28"/>
      <c r="EX863" s="28"/>
      <c r="EY863" s="28"/>
      <c r="EZ863" s="28"/>
      <c r="FA863" s="28"/>
      <c r="FB863" s="1"/>
      <c r="FC863" s="1"/>
      <c r="FD863" s="1"/>
    </row>
    <row r="864" spans="1:160" ht="17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28"/>
      <c r="BF864" s="28"/>
      <c r="BG864" s="28"/>
      <c r="BH864" s="28"/>
      <c r="BI864" s="28"/>
      <c r="BJ864" s="28"/>
      <c r="BK864" s="28"/>
      <c r="BL864" s="28"/>
      <c r="BM864" s="28"/>
      <c r="BN864" s="28"/>
      <c r="BO864" s="28"/>
      <c r="BP864" s="28"/>
      <c r="BQ864" s="28"/>
      <c r="BR864" s="28"/>
      <c r="BS864" s="28"/>
      <c r="BT864" s="28"/>
      <c r="BU864" s="28"/>
      <c r="BV864" s="28"/>
      <c r="BW864" s="28"/>
      <c r="BX864" s="28"/>
      <c r="BY864" s="28"/>
      <c r="BZ864" s="28"/>
      <c r="CA864" s="28"/>
      <c r="CB864" s="28"/>
      <c r="CC864" s="28"/>
      <c r="CD864" s="28"/>
      <c r="CE864" s="28"/>
      <c r="CF864" s="28"/>
      <c r="CG864" s="28"/>
      <c r="CH864" s="28"/>
      <c r="CI864" s="28"/>
      <c r="CJ864" s="28"/>
      <c r="CK864" s="28"/>
      <c r="CL864" s="28"/>
      <c r="CM864" s="28"/>
      <c r="CN864" s="28"/>
      <c r="CO864" s="28"/>
      <c r="CP864" s="28"/>
      <c r="CQ864" s="28"/>
      <c r="CR864" s="28"/>
      <c r="CS864" s="28"/>
      <c r="CT864" s="28"/>
      <c r="CU864" s="28"/>
      <c r="CV864" s="28"/>
      <c r="CW864" s="28"/>
      <c r="CX864" s="28"/>
      <c r="CY864" s="28"/>
      <c r="CZ864" s="28"/>
      <c r="DA864" s="28"/>
      <c r="DB864" s="28"/>
      <c r="DC864" s="28"/>
      <c r="DD864" s="28"/>
      <c r="DE864" s="28"/>
      <c r="DF864" s="28"/>
      <c r="DG864" s="28"/>
      <c r="DH864" s="28"/>
      <c r="DI864" s="28"/>
      <c r="DJ864" s="28"/>
      <c r="DK864" s="28"/>
      <c r="DL864" s="28"/>
      <c r="DM864" s="28"/>
      <c r="DN864" s="28"/>
      <c r="DO864" s="28"/>
      <c r="DP864" s="28"/>
      <c r="DQ864" s="28"/>
      <c r="DR864" s="28"/>
      <c r="DS864" s="28"/>
      <c r="DT864" s="28"/>
      <c r="DU864" s="28"/>
      <c r="DV864" s="28"/>
      <c r="DW864" s="28"/>
      <c r="DX864" s="28"/>
      <c r="DY864" s="28"/>
      <c r="DZ864" s="28"/>
      <c r="EA864" s="28"/>
      <c r="EB864" s="28"/>
      <c r="EC864" s="28"/>
      <c r="ED864" s="28"/>
      <c r="EE864" s="28"/>
      <c r="EF864" s="28"/>
      <c r="EG864" s="28"/>
      <c r="EH864" s="28"/>
      <c r="EI864" s="28"/>
      <c r="EJ864" s="28"/>
      <c r="EK864" s="28"/>
      <c r="EL864" s="28"/>
      <c r="EM864" s="28"/>
      <c r="EN864" s="28"/>
      <c r="EO864" s="28"/>
      <c r="EP864" s="28"/>
      <c r="EQ864" s="28"/>
      <c r="ER864" s="28"/>
      <c r="ES864" s="28"/>
      <c r="ET864" s="28"/>
      <c r="EU864" s="28"/>
      <c r="EV864" s="28"/>
      <c r="EW864" s="28"/>
      <c r="EX864" s="28"/>
      <c r="EY864" s="28"/>
      <c r="EZ864" s="28"/>
      <c r="FA864" s="28"/>
      <c r="FB864" s="1"/>
      <c r="FC864" s="1"/>
      <c r="FD864" s="1"/>
    </row>
    <row r="865" spans="1:160" ht="17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28"/>
      <c r="BF865" s="28"/>
      <c r="BG865" s="28"/>
      <c r="BH865" s="28"/>
      <c r="BI865" s="28"/>
      <c r="BJ865" s="28"/>
      <c r="BK865" s="28"/>
      <c r="BL865" s="28"/>
      <c r="BM865" s="28"/>
      <c r="BN865" s="28"/>
      <c r="BO865" s="28"/>
      <c r="BP865" s="28"/>
      <c r="BQ865" s="28"/>
      <c r="BR865" s="28"/>
      <c r="BS865" s="28"/>
      <c r="BT865" s="28"/>
      <c r="BU865" s="28"/>
      <c r="BV865" s="28"/>
      <c r="BW865" s="28"/>
      <c r="BX865" s="28"/>
      <c r="BY865" s="28"/>
      <c r="BZ865" s="28"/>
      <c r="CA865" s="28"/>
      <c r="CB865" s="28"/>
      <c r="CC865" s="28"/>
      <c r="CD865" s="28"/>
      <c r="CE865" s="28"/>
      <c r="CF865" s="28"/>
      <c r="CG865" s="28"/>
      <c r="CH865" s="28"/>
      <c r="CI865" s="28"/>
      <c r="CJ865" s="28"/>
      <c r="CK865" s="28"/>
      <c r="CL865" s="28"/>
      <c r="CM865" s="28"/>
      <c r="CN865" s="28"/>
      <c r="CO865" s="28"/>
      <c r="CP865" s="28"/>
      <c r="CQ865" s="28"/>
      <c r="CR865" s="28"/>
      <c r="CS865" s="28"/>
      <c r="CT865" s="28"/>
      <c r="CU865" s="28"/>
      <c r="CV865" s="28"/>
      <c r="CW865" s="28"/>
      <c r="CX865" s="28"/>
      <c r="CY865" s="28"/>
      <c r="CZ865" s="28"/>
      <c r="DA865" s="28"/>
      <c r="DB865" s="28"/>
      <c r="DC865" s="28"/>
      <c r="DD865" s="28"/>
      <c r="DE865" s="28"/>
      <c r="DF865" s="28"/>
      <c r="DG865" s="28"/>
      <c r="DH865" s="28"/>
      <c r="DI865" s="28"/>
      <c r="DJ865" s="28"/>
      <c r="DK865" s="28"/>
      <c r="DL865" s="28"/>
      <c r="DM865" s="28"/>
      <c r="DN865" s="28"/>
      <c r="DO865" s="28"/>
      <c r="DP865" s="28"/>
      <c r="DQ865" s="28"/>
      <c r="DR865" s="28"/>
      <c r="DS865" s="28"/>
      <c r="DT865" s="28"/>
      <c r="DU865" s="28"/>
      <c r="DV865" s="28"/>
      <c r="DW865" s="28"/>
      <c r="DX865" s="28"/>
      <c r="DY865" s="28"/>
      <c r="DZ865" s="28"/>
      <c r="EA865" s="28"/>
      <c r="EB865" s="28"/>
      <c r="EC865" s="28"/>
      <c r="ED865" s="28"/>
      <c r="EE865" s="28"/>
      <c r="EF865" s="28"/>
      <c r="EG865" s="28"/>
      <c r="EH865" s="28"/>
      <c r="EI865" s="28"/>
      <c r="EJ865" s="28"/>
      <c r="EK865" s="28"/>
      <c r="EL865" s="28"/>
      <c r="EM865" s="28"/>
      <c r="EN865" s="28"/>
      <c r="EO865" s="28"/>
      <c r="EP865" s="28"/>
      <c r="EQ865" s="28"/>
      <c r="ER865" s="28"/>
      <c r="ES865" s="28"/>
      <c r="ET865" s="28"/>
      <c r="EU865" s="28"/>
      <c r="EV865" s="28"/>
      <c r="EW865" s="28"/>
      <c r="EX865" s="28"/>
      <c r="EY865" s="28"/>
      <c r="EZ865" s="28"/>
      <c r="FA865" s="28"/>
      <c r="FB865" s="1"/>
      <c r="FC865" s="1"/>
      <c r="FD865" s="1"/>
    </row>
    <row r="866" spans="1:160" ht="17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28"/>
      <c r="BF866" s="28"/>
      <c r="BG866" s="28"/>
      <c r="BH866" s="28"/>
      <c r="BI866" s="28"/>
      <c r="BJ866" s="28"/>
      <c r="BK866" s="28"/>
      <c r="BL866" s="28"/>
      <c r="BM866" s="28"/>
      <c r="BN866" s="28"/>
      <c r="BO866" s="28"/>
      <c r="BP866" s="28"/>
      <c r="BQ866" s="28"/>
      <c r="BR866" s="28"/>
      <c r="BS866" s="28"/>
      <c r="BT866" s="28"/>
      <c r="BU866" s="28"/>
      <c r="BV866" s="28"/>
      <c r="BW866" s="28"/>
      <c r="BX866" s="28"/>
      <c r="BY866" s="28"/>
      <c r="BZ866" s="28"/>
      <c r="CA866" s="28"/>
      <c r="CB866" s="28"/>
      <c r="CC866" s="28"/>
      <c r="CD866" s="28"/>
      <c r="CE866" s="28"/>
      <c r="CF866" s="28"/>
      <c r="CG866" s="28"/>
      <c r="CH866" s="28"/>
      <c r="CI866" s="28"/>
      <c r="CJ866" s="28"/>
      <c r="CK866" s="28"/>
      <c r="CL866" s="28"/>
      <c r="CM866" s="28"/>
      <c r="CN866" s="28"/>
      <c r="CO866" s="28"/>
      <c r="CP866" s="28"/>
      <c r="CQ866" s="28"/>
      <c r="CR866" s="28"/>
      <c r="CS866" s="28"/>
      <c r="CT866" s="28"/>
      <c r="CU866" s="28"/>
      <c r="CV866" s="28"/>
      <c r="CW866" s="28"/>
      <c r="CX866" s="28"/>
      <c r="CY866" s="28"/>
      <c r="CZ866" s="28"/>
      <c r="DA866" s="28"/>
      <c r="DB866" s="28"/>
      <c r="DC866" s="28"/>
      <c r="DD866" s="28"/>
      <c r="DE866" s="28"/>
      <c r="DF866" s="28"/>
      <c r="DG866" s="28"/>
      <c r="DH866" s="28"/>
      <c r="DI866" s="28"/>
      <c r="DJ866" s="28"/>
      <c r="DK866" s="28"/>
      <c r="DL866" s="28"/>
      <c r="DM866" s="28"/>
      <c r="DN866" s="28"/>
      <c r="DO866" s="28"/>
      <c r="DP866" s="28"/>
      <c r="DQ866" s="28"/>
      <c r="DR866" s="28"/>
      <c r="DS866" s="28"/>
      <c r="DT866" s="28"/>
      <c r="DU866" s="28"/>
      <c r="DV866" s="28"/>
      <c r="DW866" s="28"/>
      <c r="DX866" s="28"/>
      <c r="DY866" s="28"/>
      <c r="DZ866" s="28"/>
      <c r="EA866" s="28"/>
      <c r="EB866" s="28"/>
      <c r="EC866" s="28"/>
      <c r="ED866" s="28"/>
      <c r="EE866" s="28"/>
      <c r="EF866" s="28"/>
      <c r="EG866" s="28"/>
      <c r="EH866" s="28"/>
      <c r="EI866" s="28"/>
      <c r="EJ866" s="28"/>
      <c r="EK866" s="28"/>
      <c r="EL866" s="28"/>
      <c r="EM866" s="28"/>
      <c r="EN866" s="28"/>
      <c r="EO866" s="28"/>
      <c r="EP866" s="28"/>
      <c r="EQ866" s="28"/>
      <c r="ER866" s="28"/>
      <c r="ES866" s="28"/>
      <c r="ET866" s="28"/>
      <c r="EU866" s="28"/>
      <c r="EV866" s="28"/>
      <c r="EW866" s="28"/>
      <c r="EX866" s="28"/>
      <c r="EY866" s="28"/>
      <c r="EZ866" s="28"/>
      <c r="FA866" s="28"/>
      <c r="FB866" s="1"/>
      <c r="FC866" s="1"/>
      <c r="FD866" s="1"/>
    </row>
    <row r="867" spans="1:160" ht="17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28"/>
      <c r="BF867" s="28"/>
      <c r="BG867" s="28"/>
      <c r="BH867" s="28"/>
      <c r="BI867" s="28"/>
      <c r="BJ867" s="28"/>
      <c r="BK867" s="28"/>
      <c r="BL867" s="28"/>
      <c r="BM867" s="28"/>
      <c r="BN867" s="28"/>
      <c r="BO867" s="28"/>
      <c r="BP867" s="28"/>
      <c r="BQ867" s="28"/>
      <c r="BR867" s="28"/>
      <c r="BS867" s="28"/>
      <c r="BT867" s="28"/>
      <c r="BU867" s="28"/>
      <c r="BV867" s="28"/>
      <c r="BW867" s="28"/>
      <c r="BX867" s="28"/>
      <c r="BY867" s="28"/>
      <c r="BZ867" s="28"/>
      <c r="CA867" s="28"/>
      <c r="CB867" s="28"/>
      <c r="CC867" s="28"/>
      <c r="CD867" s="28"/>
      <c r="CE867" s="28"/>
      <c r="CF867" s="28"/>
      <c r="CG867" s="28"/>
      <c r="CH867" s="28"/>
      <c r="CI867" s="28"/>
      <c r="CJ867" s="28"/>
      <c r="CK867" s="28"/>
      <c r="CL867" s="28"/>
      <c r="CM867" s="28"/>
      <c r="CN867" s="28"/>
      <c r="CO867" s="28"/>
      <c r="CP867" s="28"/>
      <c r="CQ867" s="28"/>
      <c r="CR867" s="28"/>
      <c r="CS867" s="28"/>
      <c r="CT867" s="28"/>
      <c r="CU867" s="28"/>
      <c r="CV867" s="28"/>
      <c r="CW867" s="28"/>
      <c r="CX867" s="28"/>
      <c r="CY867" s="28"/>
      <c r="CZ867" s="28"/>
      <c r="DA867" s="28"/>
      <c r="DB867" s="28"/>
      <c r="DC867" s="28"/>
      <c r="DD867" s="28"/>
      <c r="DE867" s="28"/>
      <c r="DF867" s="28"/>
      <c r="DG867" s="28"/>
      <c r="DH867" s="28"/>
      <c r="DI867" s="28"/>
      <c r="DJ867" s="28"/>
      <c r="DK867" s="28"/>
      <c r="DL867" s="28"/>
      <c r="DM867" s="28"/>
      <c r="DN867" s="28"/>
      <c r="DO867" s="28"/>
      <c r="DP867" s="28"/>
      <c r="DQ867" s="28"/>
      <c r="DR867" s="28"/>
      <c r="DS867" s="28"/>
      <c r="DT867" s="28"/>
      <c r="DU867" s="28"/>
      <c r="DV867" s="28"/>
      <c r="DW867" s="28"/>
      <c r="DX867" s="28"/>
      <c r="DY867" s="28"/>
      <c r="DZ867" s="28"/>
      <c r="EA867" s="28"/>
      <c r="EB867" s="28"/>
      <c r="EC867" s="28"/>
      <c r="ED867" s="28"/>
      <c r="EE867" s="28"/>
      <c r="EF867" s="28"/>
      <c r="EG867" s="28"/>
      <c r="EH867" s="28"/>
      <c r="EI867" s="28"/>
      <c r="EJ867" s="28"/>
      <c r="EK867" s="28"/>
      <c r="EL867" s="28"/>
      <c r="EM867" s="28"/>
      <c r="EN867" s="28"/>
      <c r="EO867" s="28"/>
      <c r="EP867" s="28"/>
      <c r="EQ867" s="28"/>
      <c r="ER867" s="28"/>
      <c r="ES867" s="28"/>
      <c r="ET867" s="28"/>
      <c r="EU867" s="28"/>
      <c r="EV867" s="28"/>
      <c r="EW867" s="28"/>
      <c r="EX867" s="28"/>
      <c r="EY867" s="28"/>
      <c r="EZ867" s="28"/>
      <c r="FA867" s="28"/>
      <c r="FB867" s="1"/>
      <c r="FC867" s="1"/>
      <c r="FD867" s="1"/>
    </row>
    <row r="868" spans="1:160" ht="17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28"/>
      <c r="BF868" s="28"/>
      <c r="BG868" s="28"/>
      <c r="BH868" s="28"/>
      <c r="BI868" s="28"/>
      <c r="BJ868" s="28"/>
      <c r="BK868" s="28"/>
      <c r="BL868" s="28"/>
      <c r="BM868" s="28"/>
      <c r="BN868" s="28"/>
      <c r="BO868" s="28"/>
      <c r="BP868" s="28"/>
      <c r="BQ868" s="28"/>
      <c r="BR868" s="28"/>
      <c r="BS868" s="28"/>
      <c r="BT868" s="28"/>
      <c r="BU868" s="28"/>
      <c r="BV868" s="28"/>
      <c r="BW868" s="28"/>
      <c r="BX868" s="28"/>
      <c r="BY868" s="28"/>
      <c r="BZ868" s="28"/>
      <c r="CA868" s="28"/>
      <c r="CB868" s="28"/>
      <c r="CC868" s="28"/>
      <c r="CD868" s="28"/>
      <c r="CE868" s="28"/>
      <c r="CF868" s="28"/>
      <c r="CG868" s="28"/>
      <c r="CH868" s="28"/>
      <c r="CI868" s="28"/>
      <c r="CJ868" s="28"/>
      <c r="CK868" s="28"/>
      <c r="CL868" s="28"/>
      <c r="CM868" s="28"/>
      <c r="CN868" s="28"/>
      <c r="CO868" s="28"/>
      <c r="CP868" s="28"/>
      <c r="CQ868" s="28"/>
      <c r="CR868" s="28"/>
      <c r="CS868" s="28"/>
      <c r="CT868" s="28"/>
      <c r="CU868" s="28"/>
      <c r="CV868" s="28"/>
      <c r="CW868" s="28"/>
      <c r="CX868" s="28"/>
      <c r="CY868" s="28"/>
      <c r="CZ868" s="28"/>
      <c r="DA868" s="28"/>
      <c r="DB868" s="28"/>
      <c r="DC868" s="28"/>
      <c r="DD868" s="28"/>
      <c r="DE868" s="28"/>
      <c r="DF868" s="28"/>
      <c r="DG868" s="28"/>
      <c r="DH868" s="28"/>
      <c r="DI868" s="28"/>
      <c r="DJ868" s="28"/>
      <c r="DK868" s="28"/>
      <c r="DL868" s="28"/>
      <c r="DM868" s="28"/>
      <c r="DN868" s="28"/>
      <c r="DO868" s="28"/>
      <c r="DP868" s="28"/>
      <c r="DQ868" s="28"/>
      <c r="DR868" s="28"/>
      <c r="DS868" s="28"/>
      <c r="DT868" s="28"/>
      <c r="DU868" s="28"/>
      <c r="DV868" s="28"/>
      <c r="DW868" s="28"/>
      <c r="DX868" s="28"/>
      <c r="DY868" s="28"/>
      <c r="DZ868" s="28"/>
      <c r="EA868" s="28"/>
      <c r="EB868" s="28"/>
      <c r="EC868" s="28"/>
      <c r="ED868" s="28"/>
      <c r="EE868" s="28"/>
      <c r="EF868" s="28"/>
      <c r="EG868" s="28"/>
      <c r="EH868" s="28"/>
      <c r="EI868" s="28"/>
      <c r="EJ868" s="28"/>
      <c r="EK868" s="28"/>
      <c r="EL868" s="28"/>
      <c r="EM868" s="28"/>
      <c r="EN868" s="28"/>
      <c r="EO868" s="28"/>
      <c r="EP868" s="28"/>
      <c r="EQ868" s="28"/>
      <c r="ER868" s="28"/>
      <c r="ES868" s="28"/>
      <c r="ET868" s="28"/>
      <c r="EU868" s="28"/>
      <c r="EV868" s="28"/>
      <c r="EW868" s="28"/>
      <c r="EX868" s="28"/>
      <c r="EY868" s="28"/>
      <c r="EZ868" s="28"/>
      <c r="FA868" s="28"/>
      <c r="FB868" s="1"/>
      <c r="FC868" s="1"/>
      <c r="FD868" s="1"/>
    </row>
    <row r="869" spans="1:160" ht="17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28"/>
      <c r="BF869" s="28"/>
      <c r="BG869" s="28"/>
      <c r="BH869" s="28"/>
      <c r="BI869" s="28"/>
      <c r="BJ869" s="28"/>
      <c r="BK869" s="28"/>
      <c r="BL869" s="28"/>
      <c r="BM869" s="28"/>
      <c r="BN869" s="28"/>
      <c r="BO869" s="28"/>
      <c r="BP869" s="28"/>
      <c r="BQ869" s="28"/>
      <c r="BR869" s="28"/>
      <c r="BS869" s="28"/>
      <c r="BT869" s="28"/>
      <c r="BU869" s="28"/>
      <c r="BV869" s="28"/>
      <c r="BW869" s="28"/>
      <c r="BX869" s="28"/>
      <c r="BY869" s="28"/>
      <c r="BZ869" s="28"/>
      <c r="CA869" s="28"/>
      <c r="CB869" s="28"/>
      <c r="CC869" s="28"/>
      <c r="CD869" s="28"/>
      <c r="CE869" s="28"/>
      <c r="CF869" s="28"/>
      <c r="CG869" s="28"/>
      <c r="CH869" s="28"/>
      <c r="CI869" s="28"/>
      <c r="CJ869" s="28"/>
      <c r="CK869" s="28"/>
      <c r="CL869" s="28"/>
      <c r="CM869" s="28"/>
      <c r="CN869" s="28"/>
      <c r="CO869" s="28"/>
      <c r="CP869" s="28"/>
      <c r="CQ869" s="28"/>
      <c r="CR869" s="28"/>
      <c r="CS869" s="28"/>
      <c r="CT869" s="28"/>
      <c r="CU869" s="28"/>
      <c r="CV869" s="28"/>
      <c r="CW869" s="28"/>
      <c r="CX869" s="28"/>
      <c r="CY869" s="28"/>
      <c r="CZ869" s="28"/>
      <c r="DA869" s="28"/>
      <c r="DB869" s="28"/>
      <c r="DC869" s="28"/>
      <c r="DD869" s="28"/>
      <c r="DE869" s="28"/>
      <c r="DF869" s="28"/>
      <c r="DG869" s="28"/>
      <c r="DH869" s="28"/>
      <c r="DI869" s="28"/>
      <c r="DJ869" s="28"/>
      <c r="DK869" s="28"/>
      <c r="DL869" s="28"/>
      <c r="DM869" s="28"/>
      <c r="DN869" s="28"/>
      <c r="DO869" s="28"/>
      <c r="DP869" s="28"/>
      <c r="DQ869" s="28"/>
      <c r="DR869" s="28"/>
      <c r="DS869" s="28"/>
      <c r="DT869" s="28"/>
      <c r="DU869" s="28"/>
      <c r="DV869" s="28"/>
      <c r="DW869" s="28"/>
      <c r="DX869" s="28"/>
      <c r="DY869" s="28"/>
      <c r="DZ869" s="28"/>
      <c r="EA869" s="28"/>
      <c r="EB869" s="28"/>
      <c r="EC869" s="28"/>
      <c r="ED869" s="28"/>
      <c r="EE869" s="28"/>
      <c r="EF869" s="28"/>
      <c r="EG869" s="28"/>
      <c r="EH869" s="28"/>
      <c r="EI869" s="28"/>
      <c r="EJ869" s="28"/>
      <c r="EK869" s="28"/>
      <c r="EL869" s="28"/>
      <c r="EM869" s="28"/>
      <c r="EN869" s="28"/>
      <c r="EO869" s="28"/>
      <c r="EP869" s="28"/>
      <c r="EQ869" s="28"/>
      <c r="ER869" s="28"/>
      <c r="ES869" s="28"/>
      <c r="ET869" s="28"/>
      <c r="EU869" s="28"/>
      <c r="EV869" s="28"/>
      <c r="EW869" s="28"/>
      <c r="EX869" s="28"/>
      <c r="EY869" s="28"/>
      <c r="EZ869" s="28"/>
      <c r="FA869" s="28"/>
      <c r="FB869" s="1"/>
      <c r="FC869" s="1"/>
      <c r="FD869" s="1"/>
    </row>
    <row r="870" spans="1:160" ht="17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28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/>
      <c r="BP870" s="28"/>
      <c r="BQ870" s="28"/>
      <c r="BR870" s="28"/>
      <c r="BS870" s="28"/>
      <c r="BT870" s="28"/>
      <c r="BU870" s="28"/>
      <c r="BV870" s="28"/>
      <c r="BW870" s="28"/>
      <c r="BX870" s="28"/>
      <c r="BY870" s="28"/>
      <c r="BZ870" s="28"/>
      <c r="CA870" s="28"/>
      <c r="CB870" s="28"/>
      <c r="CC870" s="28"/>
      <c r="CD870" s="28"/>
      <c r="CE870" s="28"/>
      <c r="CF870" s="28"/>
      <c r="CG870" s="28"/>
      <c r="CH870" s="28"/>
      <c r="CI870" s="28"/>
      <c r="CJ870" s="28"/>
      <c r="CK870" s="28"/>
      <c r="CL870" s="28"/>
      <c r="CM870" s="28"/>
      <c r="CN870" s="28"/>
      <c r="CO870" s="28"/>
      <c r="CP870" s="28"/>
      <c r="CQ870" s="28"/>
      <c r="CR870" s="28"/>
      <c r="CS870" s="28"/>
      <c r="CT870" s="28"/>
      <c r="CU870" s="28"/>
      <c r="CV870" s="28"/>
      <c r="CW870" s="28"/>
      <c r="CX870" s="28"/>
      <c r="CY870" s="28"/>
      <c r="CZ870" s="28"/>
      <c r="DA870" s="28"/>
      <c r="DB870" s="28"/>
      <c r="DC870" s="28"/>
      <c r="DD870" s="28"/>
      <c r="DE870" s="28"/>
      <c r="DF870" s="28"/>
      <c r="DG870" s="28"/>
      <c r="DH870" s="28"/>
      <c r="DI870" s="28"/>
      <c r="DJ870" s="28"/>
      <c r="DK870" s="28"/>
      <c r="DL870" s="28"/>
      <c r="DM870" s="28"/>
      <c r="DN870" s="28"/>
      <c r="DO870" s="28"/>
      <c r="DP870" s="28"/>
      <c r="DQ870" s="28"/>
      <c r="DR870" s="28"/>
      <c r="DS870" s="28"/>
      <c r="DT870" s="28"/>
      <c r="DU870" s="28"/>
      <c r="DV870" s="28"/>
      <c r="DW870" s="28"/>
      <c r="DX870" s="28"/>
      <c r="DY870" s="28"/>
      <c r="DZ870" s="28"/>
      <c r="EA870" s="28"/>
      <c r="EB870" s="28"/>
      <c r="EC870" s="28"/>
      <c r="ED870" s="28"/>
      <c r="EE870" s="28"/>
      <c r="EF870" s="28"/>
      <c r="EG870" s="28"/>
      <c r="EH870" s="28"/>
      <c r="EI870" s="28"/>
      <c r="EJ870" s="28"/>
      <c r="EK870" s="28"/>
      <c r="EL870" s="28"/>
      <c r="EM870" s="28"/>
      <c r="EN870" s="28"/>
      <c r="EO870" s="28"/>
      <c r="EP870" s="28"/>
      <c r="EQ870" s="28"/>
      <c r="ER870" s="28"/>
      <c r="ES870" s="28"/>
      <c r="ET870" s="28"/>
      <c r="EU870" s="28"/>
      <c r="EV870" s="28"/>
      <c r="EW870" s="28"/>
      <c r="EX870" s="28"/>
      <c r="EY870" s="28"/>
      <c r="EZ870" s="28"/>
      <c r="FA870" s="28"/>
      <c r="FB870" s="1"/>
      <c r="FC870" s="1"/>
      <c r="FD870" s="1"/>
    </row>
    <row r="871" spans="1:160" ht="17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/>
      <c r="BP871" s="28"/>
      <c r="BQ871" s="28"/>
      <c r="BR871" s="28"/>
      <c r="BS871" s="28"/>
      <c r="BT871" s="28"/>
      <c r="BU871" s="28"/>
      <c r="BV871" s="28"/>
      <c r="BW871" s="28"/>
      <c r="BX871" s="28"/>
      <c r="BY871" s="28"/>
      <c r="BZ871" s="28"/>
      <c r="CA871" s="28"/>
      <c r="CB871" s="28"/>
      <c r="CC871" s="28"/>
      <c r="CD871" s="28"/>
      <c r="CE871" s="28"/>
      <c r="CF871" s="28"/>
      <c r="CG871" s="28"/>
      <c r="CH871" s="28"/>
      <c r="CI871" s="28"/>
      <c r="CJ871" s="28"/>
      <c r="CK871" s="28"/>
      <c r="CL871" s="28"/>
      <c r="CM871" s="28"/>
      <c r="CN871" s="28"/>
      <c r="CO871" s="28"/>
      <c r="CP871" s="28"/>
      <c r="CQ871" s="28"/>
      <c r="CR871" s="28"/>
      <c r="CS871" s="28"/>
      <c r="CT871" s="28"/>
      <c r="CU871" s="28"/>
      <c r="CV871" s="28"/>
      <c r="CW871" s="28"/>
      <c r="CX871" s="28"/>
      <c r="CY871" s="28"/>
      <c r="CZ871" s="28"/>
      <c r="DA871" s="28"/>
      <c r="DB871" s="28"/>
      <c r="DC871" s="28"/>
      <c r="DD871" s="28"/>
      <c r="DE871" s="28"/>
      <c r="DF871" s="28"/>
      <c r="DG871" s="28"/>
      <c r="DH871" s="28"/>
      <c r="DI871" s="28"/>
      <c r="DJ871" s="28"/>
      <c r="DK871" s="28"/>
      <c r="DL871" s="28"/>
      <c r="DM871" s="28"/>
      <c r="DN871" s="28"/>
      <c r="DO871" s="28"/>
      <c r="DP871" s="28"/>
      <c r="DQ871" s="28"/>
      <c r="DR871" s="28"/>
      <c r="DS871" s="28"/>
      <c r="DT871" s="28"/>
      <c r="DU871" s="28"/>
      <c r="DV871" s="28"/>
      <c r="DW871" s="28"/>
      <c r="DX871" s="28"/>
      <c r="DY871" s="28"/>
      <c r="DZ871" s="28"/>
      <c r="EA871" s="28"/>
      <c r="EB871" s="28"/>
      <c r="EC871" s="28"/>
      <c r="ED871" s="28"/>
      <c r="EE871" s="28"/>
      <c r="EF871" s="28"/>
      <c r="EG871" s="28"/>
      <c r="EH871" s="28"/>
      <c r="EI871" s="28"/>
      <c r="EJ871" s="28"/>
      <c r="EK871" s="28"/>
      <c r="EL871" s="28"/>
      <c r="EM871" s="28"/>
      <c r="EN871" s="28"/>
      <c r="EO871" s="28"/>
      <c r="EP871" s="28"/>
      <c r="EQ871" s="28"/>
      <c r="ER871" s="28"/>
      <c r="ES871" s="28"/>
      <c r="ET871" s="28"/>
      <c r="EU871" s="28"/>
      <c r="EV871" s="28"/>
      <c r="EW871" s="28"/>
      <c r="EX871" s="28"/>
      <c r="EY871" s="28"/>
      <c r="EZ871" s="28"/>
      <c r="FA871" s="28"/>
      <c r="FB871" s="1"/>
      <c r="FC871" s="1"/>
      <c r="FD871" s="1"/>
    </row>
    <row r="872" spans="1:160" ht="17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28"/>
      <c r="BF872" s="28"/>
      <c r="BG872" s="28"/>
      <c r="BH872" s="28"/>
      <c r="BI872" s="28"/>
      <c r="BJ872" s="28"/>
      <c r="BK872" s="28"/>
      <c r="BL872" s="28"/>
      <c r="BM872" s="28"/>
      <c r="BN872" s="28"/>
      <c r="BO872" s="28"/>
      <c r="BP872" s="28"/>
      <c r="BQ872" s="28"/>
      <c r="BR872" s="28"/>
      <c r="BS872" s="28"/>
      <c r="BT872" s="28"/>
      <c r="BU872" s="28"/>
      <c r="BV872" s="28"/>
      <c r="BW872" s="28"/>
      <c r="BX872" s="28"/>
      <c r="BY872" s="28"/>
      <c r="BZ872" s="28"/>
      <c r="CA872" s="28"/>
      <c r="CB872" s="28"/>
      <c r="CC872" s="28"/>
      <c r="CD872" s="28"/>
      <c r="CE872" s="28"/>
      <c r="CF872" s="28"/>
      <c r="CG872" s="28"/>
      <c r="CH872" s="28"/>
      <c r="CI872" s="28"/>
      <c r="CJ872" s="28"/>
      <c r="CK872" s="28"/>
      <c r="CL872" s="28"/>
      <c r="CM872" s="28"/>
      <c r="CN872" s="28"/>
      <c r="CO872" s="28"/>
      <c r="CP872" s="28"/>
      <c r="CQ872" s="28"/>
      <c r="CR872" s="28"/>
      <c r="CS872" s="28"/>
      <c r="CT872" s="28"/>
      <c r="CU872" s="28"/>
      <c r="CV872" s="28"/>
      <c r="CW872" s="28"/>
      <c r="CX872" s="28"/>
      <c r="CY872" s="28"/>
      <c r="CZ872" s="28"/>
      <c r="DA872" s="28"/>
      <c r="DB872" s="28"/>
      <c r="DC872" s="28"/>
      <c r="DD872" s="28"/>
      <c r="DE872" s="28"/>
      <c r="DF872" s="28"/>
      <c r="DG872" s="28"/>
      <c r="DH872" s="28"/>
      <c r="DI872" s="28"/>
      <c r="DJ872" s="28"/>
      <c r="DK872" s="28"/>
      <c r="DL872" s="28"/>
      <c r="DM872" s="28"/>
      <c r="DN872" s="28"/>
      <c r="DO872" s="28"/>
      <c r="DP872" s="28"/>
      <c r="DQ872" s="28"/>
      <c r="DR872" s="28"/>
      <c r="DS872" s="28"/>
      <c r="DT872" s="28"/>
      <c r="DU872" s="28"/>
      <c r="DV872" s="28"/>
      <c r="DW872" s="28"/>
      <c r="DX872" s="28"/>
      <c r="DY872" s="28"/>
      <c r="DZ872" s="28"/>
      <c r="EA872" s="28"/>
      <c r="EB872" s="28"/>
      <c r="EC872" s="28"/>
      <c r="ED872" s="28"/>
      <c r="EE872" s="28"/>
      <c r="EF872" s="28"/>
      <c r="EG872" s="28"/>
      <c r="EH872" s="28"/>
      <c r="EI872" s="28"/>
      <c r="EJ872" s="28"/>
      <c r="EK872" s="28"/>
      <c r="EL872" s="28"/>
      <c r="EM872" s="28"/>
      <c r="EN872" s="28"/>
      <c r="EO872" s="28"/>
      <c r="EP872" s="28"/>
      <c r="EQ872" s="28"/>
      <c r="ER872" s="28"/>
      <c r="ES872" s="28"/>
      <c r="ET872" s="28"/>
      <c r="EU872" s="28"/>
      <c r="EV872" s="28"/>
      <c r="EW872" s="28"/>
      <c r="EX872" s="28"/>
      <c r="EY872" s="28"/>
      <c r="EZ872" s="28"/>
      <c r="FA872" s="28"/>
      <c r="FB872" s="1"/>
      <c r="FC872" s="1"/>
      <c r="FD872" s="1"/>
    </row>
    <row r="873" spans="1:160" ht="17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28"/>
      <c r="BF873" s="28"/>
      <c r="BG873" s="28"/>
      <c r="BH873" s="28"/>
      <c r="BI873" s="28"/>
      <c r="BJ873" s="28"/>
      <c r="BK873" s="28"/>
      <c r="BL873" s="28"/>
      <c r="BM873" s="28"/>
      <c r="BN873" s="28"/>
      <c r="BO873" s="28"/>
      <c r="BP873" s="28"/>
      <c r="BQ873" s="28"/>
      <c r="BR873" s="28"/>
      <c r="BS873" s="28"/>
      <c r="BT873" s="28"/>
      <c r="BU873" s="28"/>
      <c r="BV873" s="28"/>
      <c r="BW873" s="28"/>
      <c r="BX873" s="28"/>
      <c r="BY873" s="28"/>
      <c r="BZ873" s="28"/>
      <c r="CA873" s="28"/>
      <c r="CB873" s="28"/>
      <c r="CC873" s="28"/>
      <c r="CD873" s="28"/>
      <c r="CE873" s="28"/>
      <c r="CF873" s="28"/>
      <c r="CG873" s="28"/>
      <c r="CH873" s="28"/>
      <c r="CI873" s="28"/>
      <c r="CJ873" s="28"/>
      <c r="CK873" s="28"/>
      <c r="CL873" s="28"/>
      <c r="CM873" s="28"/>
      <c r="CN873" s="28"/>
      <c r="CO873" s="28"/>
      <c r="CP873" s="28"/>
      <c r="CQ873" s="28"/>
      <c r="CR873" s="28"/>
      <c r="CS873" s="28"/>
      <c r="CT873" s="28"/>
      <c r="CU873" s="28"/>
      <c r="CV873" s="28"/>
      <c r="CW873" s="28"/>
      <c r="CX873" s="28"/>
      <c r="CY873" s="28"/>
      <c r="CZ873" s="28"/>
      <c r="DA873" s="28"/>
      <c r="DB873" s="28"/>
      <c r="DC873" s="28"/>
      <c r="DD873" s="28"/>
      <c r="DE873" s="28"/>
      <c r="DF873" s="28"/>
      <c r="DG873" s="28"/>
      <c r="DH873" s="28"/>
      <c r="DI873" s="28"/>
      <c r="DJ873" s="28"/>
      <c r="DK873" s="28"/>
      <c r="DL873" s="28"/>
      <c r="DM873" s="28"/>
      <c r="DN873" s="28"/>
      <c r="DO873" s="28"/>
      <c r="DP873" s="28"/>
      <c r="DQ873" s="28"/>
      <c r="DR873" s="28"/>
      <c r="DS873" s="28"/>
      <c r="DT873" s="28"/>
      <c r="DU873" s="28"/>
      <c r="DV873" s="28"/>
      <c r="DW873" s="28"/>
      <c r="DX873" s="28"/>
      <c r="DY873" s="28"/>
      <c r="DZ873" s="28"/>
      <c r="EA873" s="28"/>
      <c r="EB873" s="28"/>
      <c r="EC873" s="28"/>
      <c r="ED873" s="28"/>
      <c r="EE873" s="28"/>
      <c r="EF873" s="28"/>
      <c r="EG873" s="28"/>
      <c r="EH873" s="28"/>
      <c r="EI873" s="28"/>
      <c r="EJ873" s="28"/>
      <c r="EK873" s="28"/>
      <c r="EL873" s="28"/>
      <c r="EM873" s="28"/>
      <c r="EN873" s="28"/>
      <c r="EO873" s="28"/>
      <c r="EP873" s="28"/>
      <c r="EQ873" s="28"/>
      <c r="ER873" s="28"/>
      <c r="ES873" s="28"/>
      <c r="ET873" s="28"/>
      <c r="EU873" s="28"/>
      <c r="EV873" s="28"/>
      <c r="EW873" s="28"/>
      <c r="EX873" s="28"/>
      <c r="EY873" s="28"/>
      <c r="EZ873" s="28"/>
      <c r="FA873" s="28"/>
      <c r="FB873" s="1"/>
      <c r="FC873" s="1"/>
      <c r="FD873" s="1"/>
    </row>
    <row r="874" spans="1:160" ht="17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28"/>
      <c r="BF874" s="28"/>
      <c r="BG874" s="28"/>
      <c r="BH874" s="28"/>
      <c r="BI874" s="28"/>
      <c r="BJ874" s="28"/>
      <c r="BK874" s="28"/>
      <c r="BL874" s="28"/>
      <c r="BM874" s="28"/>
      <c r="BN874" s="28"/>
      <c r="BO874" s="28"/>
      <c r="BP874" s="28"/>
      <c r="BQ874" s="28"/>
      <c r="BR874" s="28"/>
      <c r="BS874" s="28"/>
      <c r="BT874" s="28"/>
      <c r="BU874" s="28"/>
      <c r="BV874" s="28"/>
      <c r="BW874" s="28"/>
      <c r="BX874" s="28"/>
      <c r="BY874" s="28"/>
      <c r="BZ874" s="28"/>
      <c r="CA874" s="28"/>
      <c r="CB874" s="28"/>
      <c r="CC874" s="28"/>
      <c r="CD874" s="28"/>
      <c r="CE874" s="28"/>
      <c r="CF874" s="28"/>
      <c r="CG874" s="28"/>
      <c r="CH874" s="28"/>
      <c r="CI874" s="28"/>
      <c r="CJ874" s="28"/>
      <c r="CK874" s="28"/>
      <c r="CL874" s="28"/>
      <c r="CM874" s="28"/>
      <c r="CN874" s="28"/>
      <c r="CO874" s="28"/>
      <c r="CP874" s="28"/>
      <c r="CQ874" s="28"/>
      <c r="CR874" s="28"/>
      <c r="CS874" s="28"/>
      <c r="CT874" s="28"/>
      <c r="CU874" s="28"/>
      <c r="CV874" s="28"/>
      <c r="CW874" s="28"/>
      <c r="CX874" s="28"/>
      <c r="CY874" s="28"/>
      <c r="CZ874" s="28"/>
      <c r="DA874" s="28"/>
      <c r="DB874" s="28"/>
      <c r="DC874" s="28"/>
      <c r="DD874" s="28"/>
      <c r="DE874" s="28"/>
      <c r="DF874" s="28"/>
      <c r="DG874" s="28"/>
      <c r="DH874" s="28"/>
      <c r="DI874" s="28"/>
      <c r="DJ874" s="28"/>
      <c r="DK874" s="28"/>
      <c r="DL874" s="28"/>
      <c r="DM874" s="28"/>
      <c r="DN874" s="28"/>
      <c r="DO874" s="28"/>
      <c r="DP874" s="28"/>
      <c r="DQ874" s="28"/>
      <c r="DR874" s="28"/>
      <c r="DS874" s="28"/>
      <c r="DT874" s="28"/>
      <c r="DU874" s="28"/>
      <c r="DV874" s="28"/>
      <c r="DW874" s="28"/>
      <c r="DX874" s="28"/>
      <c r="DY874" s="28"/>
      <c r="DZ874" s="28"/>
      <c r="EA874" s="28"/>
      <c r="EB874" s="28"/>
      <c r="EC874" s="28"/>
      <c r="ED874" s="28"/>
      <c r="EE874" s="28"/>
      <c r="EF874" s="28"/>
      <c r="EG874" s="28"/>
      <c r="EH874" s="28"/>
      <c r="EI874" s="28"/>
      <c r="EJ874" s="28"/>
      <c r="EK874" s="28"/>
      <c r="EL874" s="28"/>
      <c r="EM874" s="28"/>
      <c r="EN874" s="28"/>
      <c r="EO874" s="28"/>
      <c r="EP874" s="28"/>
      <c r="EQ874" s="28"/>
      <c r="ER874" s="28"/>
      <c r="ES874" s="28"/>
      <c r="ET874" s="28"/>
      <c r="EU874" s="28"/>
      <c r="EV874" s="28"/>
      <c r="EW874" s="28"/>
      <c r="EX874" s="28"/>
      <c r="EY874" s="28"/>
      <c r="EZ874" s="28"/>
      <c r="FA874" s="28"/>
      <c r="FB874" s="1"/>
      <c r="FC874" s="1"/>
      <c r="FD874" s="1"/>
    </row>
    <row r="875" spans="1:160" ht="17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28"/>
      <c r="BF875" s="28"/>
      <c r="BG875" s="28"/>
      <c r="BH875" s="28"/>
      <c r="BI875" s="28"/>
      <c r="BJ875" s="28"/>
      <c r="BK875" s="28"/>
      <c r="BL875" s="28"/>
      <c r="BM875" s="28"/>
      <c r="BN875" s="28"/>
      <c r="BO875" s="28"/>
      <c r="BP875" s="28"/>
      <c r="BQ875" s="28"/>
      <c r="BR875" s="28"/>
      <c r="BS875" s="28"/>
      <c r="BT875" s="28"/>
      <c r="BU875" s="28"/>
      <c r="BV875" s="28"/>
      <c r="BW875" s="28"/>
      <c r="BX875" s="28"/>
      <c r="BY875" s="28"/>
      <c r="BZ875" s="28"/>
      <c r="CA875" s="28"/>
      <c r="CB875" s="28"/>
      <c r="CC875" s="28"/>
      <c r="CD875" s="28"/>
      <c r="CE875" s="28"/>
      <c r="CF875" s="28"/>
      <c r="CG875" s="28"/>
      <c r="CH875" s="28"/>
      <c r="CI875" s="28"/>
      <c r="CJ875" s="28"/>
      <c r="CK875" s="28"/>
      <c r="CL875" s="28"/>
      <c r="CM875" s="28"/>
      <c r="CN875" s="28"/>
      <c r="CO875" s="28"/>
      <c r="CP875" s="28"/>
      <c r="CQ875" s="28"/>
      <c r="CR875" s="28"/>
      <c r="CS875" s="28"/>
      <c r="CT875" s="28"/>
      <c r="CU875" s="28"/>
      <c r="CV875" s="28"/>
      <c r="CW875" s="28"/>
      <c r="CX875" s="28"/>
      <c r="CY875" s="28"/>
      <c r="CZ875" s="28"/>
      <c r="DA875" s="28"/>
      <c r="DB875" s="28"/>
      <c r="DC875" s="28"/>
      <c r="DD875" s="28"/>
      <c r="DE875" s="28"/>
      <c r="DF875" s="28"/>
      <c r="DG875" s="28"/>
      <c r="DH875" s="28"/>
      <c r="DI875" s="28"/>
      <c r="DJ875" s="28"/>
      <c r="DK875" s="28"/>
      <c r="DL875" s="28"/>
      <c r="DM875" s="28"/>
      <c r="DN875" s="28"/>
      <c r="DO875" s="28"/>
      <c r="DP875" s="28"/>
      <c r="DQ875" s="28"/>
      <c r="DR875" s="28"/>
      <c r="DS875" s="28"/>
      <c r="DT875" s="28"/>
      <c r="DU875" s="28"/>
      <c r="DV875" s="28"/>
      <c r="DW875" s="28"/>
      <c r="DX875" s="28"/>
      <c r="DY875" s="28"/>
      <c r="DZ875" s="28"/>
      <c r="EA875" s="28"/>
      <c r="EB875" s="28"/>
      <c r="EC875" s="28"/>
      <c r="ED875" s="28"/>
      <c r="EE875" s="28"/>
      <c r="EF875" s="28"/>
      <c r="EG875" s="28"/>
      <c r="EH875" s="28"/>
      <c r="EI875" s="28"/>
      <c r="EJ875" s="28"/>
      <c r="EK875" s="28"/>
      <c r="EL875" s="28"/>
      <c r="EM875" s="28"/>
      <c r="EN875" s="28"/>
      <c r="EO875" s="28"/>
      <c r="EP875" s="28"/>
      <c r="EQ875" s="28"/>
      <c r="ER875" s="28"/>
      <c r="ES875" s="28"/>
      <c r="ET875" s="28"/>
      <c r="EU875" s="28"/>
      <c r="EV875" s="28"/>
      <c r="EW875" s="28"/>
      <c r="EX875" s="28"/>
      <c r="EY875" s="28"/>
      <c r="EZ875" s="28"/>
      <c r="FA875" s="28"/>
      <c r="FB875" s="1"/>
      <c r="FC875" s="1"/>
      <c r="FD875" s="1"/>
    </row>
    <row r="876" spans="1:160" ht="17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28"/>
      <c r="BF876" s="28"/>
      <c r="BG876" s="28"/>
      <c r="BH876" s="28"/>
      <c r="BI876" s="28"/>
      <c r="BJ876" s="28"/>
      <c r="BK876" s="28"/>
      <c r="BL876" s="28"/>
      <c r="BM876" s="28"/>
      <c r="BN876" s="28"/>
      <c r="BO876" s="28"/>
      <c r="BP876" s="28"/>
      <c r="BQ876" s="28"/>
      <c r="BR876" s="28"/>
      <c r="BS876" s="28"/>
      <c r="BT876" s="28"/>
      <c r="BU876" s="28"/>
      <c r="BV876" s="28"/>
      <c r="BW876" s="28"/>
      <c r="BX876" s="28"/>
      <c r="BY876" s="28"/>
      <c r="BZ876" s="28"/>
      <c r="CA876" s="28"/>
      <c r="CB876" s="28"/>
      <c r="CC876" s="28"/>
      <c r="CD876" s="28"/>
      <c r="CE876" s="28"/>
      <c r="CF876" s="28"/>
      <c r="CG876" s="28"/>
      <c r="CH876" s="28"/>
      <c r="CI876" s="28"/>
      <c r="CJ876" s="28"/>
      <c r="CK876" s="28"/>
      <c r="CL876" s="28"/>
      <c r="CM876" s="28"/>
      <c r="CN876" s="28"/>
      <c r="CO876" s="28"/>
      <c r="CP876" s="28"/>
      <c r="CQ876" s="28"/>
      <c r="CR876" s="28"/>
      <c r="CS876" s="28"/>
      <c r="CT876" s="28"/>
      <c r="CU876" s="28"/>
      <c r="CV876" s="28"/>
      <c r="CW876" s="28"/>
      <c r="CX876" s="28"/>
      <c r="CY876" s="28"/>
      <c r="CZ876" s="28"/>
      <c r="DA876" s="28"/>
      <c r="DB876" s="28"/>
      <c r="DC876" s="28"/>
      <c r="DD876" s="28"/>
      <c r="DE876" s="28"/>
      <c r="DF876" s="28"/>
      <c r="DG876" s="28"/>
      <c r="DH876" s="28"/>
      <c r="DI876" s="28"/>
      <c r="DJ876" s="28"/>
      <c r="DK876" s="28"/>
      <c r="DL876" s="28"/>
      <c r="DM876" s="28"/>
      <c r="DN876" s="28"/>
      <c r="DO876" s="28"/>
      <c r="DP876" s="28"/>
      <c r="DQ876" s="28"/>
      <c r="DR876" s="28"/>
      <c r="DS876" s="28"/>
      <c r="DT876" s="28"/>
      <c r="DU876" s="28"/>
      <c r="DV876" s="28"/>
      <c r="DW876" s="28"/>
      <c r="DX876" s="28"/>
      <c r="DY876" s="28"/>
      <c r="DZ876" s="28"/>
      <c r="EA876" s="28"/>
      <c r="EB876" s="28"/>
      <c r="EC876" s="28"/>
      <c r="ED876" s="28"/>
      <c r="EE876" s="28"/>
      <c r="EF876" s="28"/>
      <c r="EG876" s="28"/>
      <c r="EH876" s="28"/>
      <c r="EI876" s="28"/>
      <c r="EJ876" s="28"/>
      <c r="EK876" s="28"/>
      <c r="EL876" s="28"/>
      <c r="EM876" s="28"/>
      <c r="EN876" s="28"/>
      <c r="EO876" s="28"/>
      <c r="EP876" s="28"/>
      <c r="EQ876" s="28"/>
      <c r="ER876" s="28"/>
      <c r="ES876" s="28"/>
      <c r="ET876" s="28"/>
      <c r="EU876" s="28"/>
      <c r="EV876" s="28"/>
      <c r="EW876" s="28"/>
      <c r="EX876" s="28"/>
      <c r="EY876" s="28"/>
      <c r="EZ876" s="28"/>
      <c r="FA876" s="28"/>
      <c r="FB876" s="1"/>
      <c r="FC876" s="1"/>
      <c r="FD876" s="1"/>
    </row>
    <row r="877" spans="1:160" ht="17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28"/>
      <c r="BF877" s="28"/>
      <c r="BG877" s="28"/>
      <c r="BH877" s="28"/>
      <c r="BI877" s="28"/>
      <c r="BJ877" s="28"/>
      <c r="BK877" s="28"/>
      <c r="BL877" s="28"/>
      <c r="BM877" s="28"/>
      <c r="BN877" s="28"/>
      <c r="BO877" s="28"/>
      <c r="BP877" s="28"/>
      <c r="BQ877" s="28"/>
      <c r="BR877" s="28"/>
      <c r="BS877" s="28"/>
      <c r="BT877" s="28"/>
      <c r="BU877" s="28"/>
      <c r="BV877" s="28"/>
      <c r="BW877" s="28"/>
      <c r="BX877" s="28"/>
      <c r="BY877" s="28"/>
      <c r="BZ877" s="28"/>
      <c r="CA877" s="28"/>
      <c r="CB877" s="28"/>
      <c r="CC877" s="28"/>
      <c r="CD877" s="28"/>
      <c r="CE877" s="28"/>
      <c r="CF877" s="28"/>
      <c r="CG877" s="28"/>
      <c r="CH877" s="28"/>
      <c r="CI877" s="28"/>
      <c r="CJ877" s="28"/>
      <c r="CK877" s="28"/>
      <c r="CL877" s="28"/>
      <c r="CM877" s="28"/>
      <c r="CN877" s="28"/>
      <c r="CO877" s="28"/>
      <c r="CP877" s="28"/>
      <c r="CQ877" s="28"/>
      <c r="CR877" s="28"/>
      <c r="CS877" s="28"/>
      <c r="CT877" s="28"/>
      <c r="CU877" s="28"/>
      <c r="CV877" s="28"/>
      <c r="CW877" s="28"/>
      <c r="CX877" s="28"/>
      <c r="CY877" s="28"/>
      <c r="CZ877" s="28"/>
      <c r="DA877" s="28"/>
      <c r="DB877" s="28"/>
      <c r="DC877" s="28"/>
      <c r="DD877" s="28"/>
      <c r="DE877" s="28"/>
      <c r="DF877" s="28"/>
      <c r="DG877" s="28"/>
      <c r="DH877" s="28"/>
      <c r="DI877" s="28"/>
      <c r="DJ877" s="28"/>
      <c r="DK877" s="28"/>
      <c r="DL877" s="28"/>
      <c r="DM877" s="28"/>
      <c r="DN877" s="28"/>
      <c r="DO877" s="28"/>
      <c r="DP877" s="28"/>
      <c r="DQ877" s="28"/>
      <c r="DR877" s="28"/>
      <c r="DS877" s="28"/>
      <c r="DT877" s="28"/>
      <c r="DU877" s="28"/>
      <c r="DV877" s="28"/>
      <c r="DW877" s="28"/>
      <c r="DX877" s="28"/>
      <c r="DY877" s="28"/>
      <c r="DZ877" s="28"/>
      <c r="EA877" s="28"/>
      <c r="EB877" s="28"/>
      <c r="EC877" s="28"/>
      <c r="ED877" s="28"/>
      <c r="EE877" s="28"/>
      <c r="EF877" s="28"/>
      <c r="EG877" s="28"/>
      <c r="EH877" s="28"/>
      <c r="EI877" s="28"/>
      <c r="EJ877" s="28"/>
      <c r="EK877" s="28"/>
      <c r="EL877" s="28"/>
      <c r="EM877" s="28"/>
      <c r="EN877" s="28"/>
      <c r="EO877" s="28"/>
      <c r="EP877" s="28"/>
      <c r="EQ877" s="28"/>
      <c r="ER877" s="28"/>
      <c r="ES877" s="28"/>
      <c r="ET877" s="28"/>
      <c r="EU877" s="28"/>
      <c r="EV877" s="28"/>
      <c r="EW877" s="28"/>
      <c r="EX877" s="28"/>
      <c r="EY877" s="28"/>
      <c r="EZ877" s="28"/>
      <c r="FA877" s="28"/>
      <c r="FB877" s="1"/>
      <c r="FC877" s="1"/>
      <c r="FD877" s="1"/>
    </row>
    <row r="878" spans="1:160" ht="17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28"/>
      <c r="BF878" s="28"/>
      <c r="BG878" s="28"/>
      <c r="BH878" s="28"/>
      <c r="BI878" s="28"/>
      <c r="BJ878" s="28"/>
      <c r="BK878" s="28"/>
      <c r="BL878" s="28"/>
      <c r="BM878" s="28"/>
      <c r="BN878" s="28"/>
      <c r="BO878" s="28"/>
      <c r="BP878" s="28"/>
      <c r="BQ878" s="28"/>
      <c r="BR878" s="28"/>
      <c r="BS878" s="28"/>
      <c r="BT878" s="28"/>
      <c r="BU878" s="28"/>
      <c r="BV878" s="28"/>
      <c r="BW878" s="28"/>
      <c r="BX878" s="28"/>
      <c r="BY878" s="28"/>
      <c r="BZ878" s="28"/>
      <c r="CA878" s="28"/>
      <c r="CB878" s="28"/>
      <c r="CC878" s="28"/>
      <c r="CD878" s="28"/>
      <c r="CE878" s="28"/>
      <c r="CF878" s="28"/>
      <c r="CG878" s="28"/>
      <c r="CH878" s="28"/>
      <c r="CI878" s="28"/>
      <c r="CJ878" s="28"/>
      <c r="CK878" s="28"/>
      <c r="CL878" s="28"/>
      <c r="CM878" s="28"/>
      <c r="CN878" s="28"/>
      <c r="CO878" s="28"/>
      <c r="CP878" s="28"/>
      <c r="CQ878" s="28"/>
      <c r="CR878" s="28"/>
      <c r="CS878" s="28"/>
      <c r="CT878" s="28"/>
      <c r="CU878" s="28"/>
      <c r="CV878" s="28"/>
      <c r="CW878" s="28"/>
      <c r="CX878" s="28"/>
      <c r="CY878" s="28"/>
      <c r="CZ878" s="28"/>
      <c r="DA878" s="28"/>
      <c r="DB878" s="28"/>
      <c r="DC878" s="28"/>
      <c r="DD878" s="28"/>
      <c r="DE878" s="28"/>
      <c r="DF878" s="28"/>
      <c r="DG878" s="28"/>
      <c r="DH878" s="28"/>
      <c r="DI878" s="28"/>
      <c r="DJ878" s="28"/>
      <c r="DK878" s="28"/>
      <c r="DL878" s="28"/>
      <c r="DM878" s="28"/>
      <c r="DN878" s="28"/>
      <c r="DO878" s="28"/>
      <c r="DP878" s="28"/>
      <c r="DQ878" s="28"/>
      <c r="DR878" s="28"/>
      <c r="DS878" s="28"/>
      <c r="DT878" s="28"/>
      <c r="DU878" s="28"/>
      <c r="DV878" s="28"/>
      <c r="DW878" s="28"/>
      <c r="DX878" s="28"/>
      <c r="DY878" s="28"/>
      <c r="DZ878" s="28"/>
      <c r="EA878" s="28"/>
      <c r="EB878" s="28"/>
      <c r="EC878" s="28"/>
      <c r="ED878" s="28"/>
      <c r="EE878" s="28"/>
      <c r="EF878" s="28"/>
      <c r="EG878" s="28"/>
      <c r="EH878" s="28"/>
      <c r="EI878" s="28"/>
      <c r="EJ878" s="28"/>
      <c r="EK878" s="28"/>
      <c r="EL878" s="28"/>
      <c r="EM878" s="28"/>
      <c r="EN878" s="28"/>
      <c r="EO878" s="28"/>
      <c r="EP878" s="28"/>
      <c r="EQ878" s="28"/>
      <c r="ER878" s="28"/>
      <c r="ES878" s="28"/>
      <c r="ET878" s="28"/>
      <c r="EU878" s="28"/>
      <c r="EV878" s="28"/>
      <c r="EW878" s="28"/>
      <c r="EX878" s="28"/>
      <c r="EY878" s="28"/>
      <c r="EZ878" s="28"/>
      <c r="FA878" s="28"/>
      <c r="FB878" s="1"/>
      <c r="FC878" s="1"/>
      <c r="FD878" s="1"/>
    </row>
    <row r="879" spans="1:160" ht="17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28"/>
      <c r="BF879" s="28"/>
      <c r="BG879" s="28"/>
      <c r="BH879" s="28"/>
      <c r="BI879" s="28"/>
      <c r="BJ879" s="28"/>
      <c r="BK879" s="28"/>
      <c r="BL879" s="28"/>
      <c r="BM879" s="28"/>
      <c r="BN879" s="28"/>
      <c r="BO879" s="28"/>
      <c r="BP879" s="28"/>
      <c r="BQ879" s="28"/>
      <c r="BR879" s="28"/>
      <c r="BS879" s="28"/>
      <c r="BT879" s="28"/>
      <c r="BU879" s="28"/>
      <c r="BV879" s="28"/>
      <c r="BW879" s="28"/>
      <c r="BX879" s="28"/>
      <c r="BY879" s="28"/>
      <c r="BZ879" s="28"/>
      <c r="CA879" s="28"/>
      <c r="CB879" s="28"/>
      <c r="CC879" s="28"/>
      <c r="CD879" s="28"/>
      <c r="CE879" s="28"/>
      <c r="CF879" s="28"/>
      <c r="CG879" s="28"/>
      <c r="CH879" s="28"/>
      <c r="CI879" s="28"/>
      <c r="CJ879" s="28"/>
      <c r="CK879" s="28"/>
      <c r="CL879" s="28"/>
      <c r="CM879" s="28"/>
      <c r="CN879" s="28"/>
      <c r="CO879" s="28"/>
      <c r="CP879" s="28"/>
      <c r="CQ879" s="28"/>
      <c r="CR879" s="28"/>
      <c r="CS879" s="28"/>
      <c r="CT879" s="28"/>
      <c r="CU879" s="28"/>
      <c r="CV879" s="28"/>
      <c r="CW879" s="28"/>
      <c r="CX879" s="28"/>
      <c r="CY879" s="28"/>
      <c r="CZ879" s="28"/>
      <c r="DA879" s="28"/>
      <c r="DB879" s="28"/>
      <c r="DC879" s="28"/>
      <c r="DD879" s="28"/>
      <c r="DE879" s="28"/>
      <c r="DF879" s="28"/>
      <c r="DG879" s="28"/>
      <c r="DH879" s="28"/>
      <c r="DI879" s="28"/>
      <c r="DJ879" s="28"/>
      <c r="DK879" s="28"/>
      <c r="DL879" s="28"/>
      <c r="DM879" s="28"/>
      <c r="DN879" s="28"/>
      <c r="DO879" s="28"/>
      <c r="DP879" s="28"/>
      <c r="DQ879" s="28"/>
      <c r="DR879" s="28"/>
      <c r="DS879" s="28"/>
      <c r="DT879" s="28"/>
      <c r="DU879" s="28"/>
      <c r="DV879" s="28"/>
      <c r="DW879" s="28"/>
      <c r="DX879" s="28"/>
      <c r="DY879" s="28"/>
      <c r="DZ879" s="28"/>
      <c r="EA879" s="28"/>
      <c r="EB879" s="28"/>
      <c r="EC879" s="28"/>
      <c r="ED879" s="28"/>
      <c r="EE879" s="28"/>
      <c r="EF879" s="28"/>
      <c r="EG879" s="28"/>
      <c r="EH879" s="28"/>
      <c r="EI879" s="28"/>
      <c r="EJ879" s="28"/>
      <c r="EK879" s="28"/>
      <c r="EL879" s="28"/>
      <c r="EM879" s="28"/>
      <c r="EN879" s="28"/>
      <c r="EO879" s="28"/>
      <c r="EP879" s="28"/>
      <c r="EQ879" s="28"/>
      <c r="ER879" s="28"/>
      <c r="ES879" s="28"/>
      <c r="ET879" s="28"/>
      <c r="EU879" s="28"/>
      <c r="EV879" s="28"/>
      <c r="EW879" s="28"/>
      <c r="EX879" s="28"/>
      <c r="EY879" s="28"/>
      <c r="EZ879" s="28"/>
      <c r="FA879" s="28"/>
      <c r="FB879" s="1"/>
      <c r="FC879" s="1"/>
      <c r="FD879" s="1"/>
    </row>
    <row r="880" spans="1:160" ht="17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28"/>
      <c r="BF880" s="28"/>
      <c r="BG880" s="28"/>
      <c r="BH880" s="28"/>
      <c r="BI880" s="28"/>
      <c r="BJ880" s="28"/>
      <c r="BK880" s="28"/>
      <c r="BL880" s="28"/>
      <c r="BM880" s="28"/>
      <c r="BN880" s="28"/>
      <c r="BO880" s="28"/>
      <c r="BP880" s="28"/>
      <c r="BQ880" s="28"/>
      <c r="BR880" s="28"/>
      <c r="BS880" s="28"/>
      <c r="BT880" s="28"/>
      <c r="BU880" s="28"/>
      <c r="BV880" s="28"/>
      <c r="BW880" s="28"/>
      <c r="BX880" s="28"/>
      <c r="BY880" s="28"/>
      <c r="BZ880" s="28"/>
      <c r="CA880" s="28"/>
      <c r="CB880" s="28"/>
      <c r="CC880" s="28"/>
      <c r="CD880" s="28"/>
      <c r="CE880" s="28"/>
      <c r="CF880" s="28"/>
      <c r="CG880" s="28"/>
      <c r="CH880" s="28"/>
      <c r="CI880" s="28"/>
      <c r="CJ880" s="28"/>
      <c r="CK880" s="28"/>
      <c r="CL880" s="28"/>
      <c r="CM880" s="28"/>
      <c r="CN880" s="28"/>
      <c r="CO880" s="28"/>
      <c r="CP880" s="28"/>
      <c r="CQ880" s="28"/>
      <c r="CR880" s="28"/>
      <c r="CS880" s="28"/>
      <c r="CT880" s="28"/>
      <c r="CU880" s="28"/>
      <c r="CV880" s="28"/>
      <c r="CW880" s="28"/>
      <c r="CX880" s="28"/>
      <c r="CY880" s="28"/>
      <c r="CZ880" s="28"/>
      <c r="DA880" s="28"/>
      <c r="DB880" s="28"/>
      <c r="DC880" s="28"/>
      <c r="DD880" s="28"/>
      <c r="DE880" s="28"/>
      <c r="DF880" s="28"/>
      <c r="DG880" s="28"/>
      <c r="DH880" s="28"/>
      <c r="DI880" s="28"/>
      <c r="DJ880" s="28"/>
      <c r="DK880" s="28"/>
      <c r="DL880" s="28"/>
      <c r="DM880" s="28"/>
      <c r="DN880" s="28"/>
      <c r="DO880" s="28"/>
      <c r="DP880" s="28"/>
      <c r="DQ880" s="28"/>
      <c r="DR880" s="28"/>
      <c r="DS880" s="28"/>
      <c r="DT880" s="28"/>
      <c r="DU880" s="28"/>
      <c r="DV880" s="28"/>
      <c r="DW880" s="28"/>
      <c r="DX880" s="28"/>
      <c r="DY880" s="28"/>
      <c r="DZ880" s="28"/>
      <c r="EA880" s="28"/>
      <c r="EB880" s="28"/>
      <c r="EC880" s="28"/>
      <c r="ED880" s="28"/>
      <c r="EE880" s="28"/>
      <c r="EF880" s="28"/>
      <c r="EG880" s="28"/>
      <c r="EH880" s="28"/>
      <c r="EI880" s="28"/>
      <c r="EJ880" s="28"/>
      <c r="EK880" s="28"/>
      <c r="EL880" s="28"/>
      <c r="EM880" s="28"/>
      <c r="EN880" s="28"/>
      <c r="EO880" s="28"/>
      <c r="EP880" s="28"/>
      <c r="EQ880" s="28"/>
      <c r="ER880" s="28"/>
      <c r="ES880" s="28"/>
      <c r="ET880" s="28"/>
      <c r="EU880" s="28"/>
      <c r="EV880" s="28"/>
      <c r="EW880" s="28"/>
      <c r="EX880" s="28"/>
      <c r="EY880" s="28"/>
      <c r="EZ880" s="28"/>
      <c r="FA880" s="28"/>
      <c r="FB880" s="1"/>
      <c r="FC880" s="1"/>
      <c r="FD880" s="1"/>
    </row>
    <row r="881" spans="1:160" ht="17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28"/>
      <c r="BF881" s="28"/>
      <c r="BG881" s="28"/>
      <c r="BH881" s="28"/>
      <c r="BI881" s="28"/>
      <c r="BJ881" s="28"/>
      <c r="BK881" s="28"/>
      <c r="BL881" s="28"/>
      <c r="BM881" s="28"/>
      <c r="BN881" s="28"/>
      <c r="BO881" s="28"/>
      <c r="BP881" s="28"/>
      <c r="BQ881" s="28"/>
      <c r="BR881" s="28"/>
      <c r="BS881" s="28"/>
      <c r="BT881" s="28"/>
      <c r="BU881" s="28"/>
      <c r="BV881" s="28"/>
      <c r="BW881" s="28"/>
      <c r="BX881" s="28"/>
      <c r="BY881" s="28"/>
      <c r="BZ881" s="28"/>
      <c r="CA881" s="28"/>
      <c r="CB881" s="28"/>
      <c r="CC881" s="28"/>
      <c r="CD881" s="28"/>
      <c r="CE881" s="28"/>
      <c r="CF881" s="28"/>
      <c r="CG881" s="28"/>
      <c r="CH881" s="28"/>
      <c r="CI881" s="28"/>
      <c r="CJ881" s="28"/>
      <c r="CK881" s="28"/>
      <c r="CL881" s="28"/>
      <c r="CM881" s="28"/>
      <c r="CN881" s="28"/>
      <c r="CO881" s="28"/>
      <c r="CP881" s="28"/>
      <c r="CQ881" s="28"/>
      <c r="CR881" s="28"/>
      <c r="CS881" s="28"/>
      <c r="CT881" s="28"/>
      <c r="CU881" s="28"/>
      <c r="CV881" s="28"/>
      <c r="CW881" s="28"/>
      <c r="CX881" s="28"/>
      <c r="CY881" s="28"/>
      <c r="CZ881" s="28"/>
      <c r="DA881" s="28"/>
      <c r="DB881" s="28"/>
      <c r="DC881" s="28"/>
      <c r="DD881" s="28"/>
      <c r="DE881" s="28"/>
      <c r="DF881" s="28"/>
      <c r="DG881" s="28"/>
      <c r="DH881" s="28"/>
      <c r="DI881" s="28"/>
      <c r="DJ881" s="28"/>
      <c r="DK881" s="28"/>
      <c r="DL881" s="28"/>
      <c r="DM881" s="28"/>
      <c r="DN881" s="28"/>
      <c r="DO881" s="28"/>
      <c r="DP881" s="28"/>
      <c r="DQ881" s="28"/>
      <c r="DR881" s="28"/>
      <c r="DS881" s="28"/>
      <c r="DT881" s="28"/>
      <c r="DU881" s="28"/>
      <c r="DV881" s="28"/>
      <c r="DW881" s="28"/>
      <c r="DX881" s="28"/>
      <c r="DY881" s="28"/>
      <c r="DZ881" s="28"/>
      <c r="EA881" s="28"/>
      <c r="EB881" s="28"/>
      <c r="EC881" s="28"/>
      <c r="ED881" s="28"/>
      <c r="EE881" s="28"/>
      <c r="EF881" s="28"/>
      <c r="EG881" s="28"/>
      <c r="EH881" s="28"/>
      <c r="EI881" s="28"/>
      <c r="EJ881" s="28"/>
      <c r="EK881" s="28"/>
      <c r="EL881" s="28"/>
      <c r="EM881" s="28"/>
      <c r="EN881" s="28"/>
      <c r="EO881" s="28"/>
      <c r="EP881" s="28"/>
      <c r="EQ881" s="28"/>
      <c r="ER881" s="28"/>
      <c r="ES881" s="28"/>
      <c r="ET881" s="28"/>
      <c r="EU881" s="28"/>
      <c r="EV881" s="28"/>
      <c r="EW881" s="28"/>
      <c r="EX881" s="28"/>
      <c r="EY881" s="28"/>
      <c r="EZ881" s="28"/>
      <c r="FA881" s="28"/>
      <c r="FB881" s="1"/>
      <c r="FC881" s="1"/>
      <c r="FD881" s="1"/>
    </row>
    <row r="882" spans="1:160" ht="17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28"/>
      <c r="BF882" s="28"/>
      <c r="BG882" s="28"/>
      <c r="BH882" s="28"/>
      <c r="BI882" s="28"/>
      <c r="BJ882" s="28"/>
      <c r="BK882" s="28"/>
      <c r="BL882" s="28"/>
      <c r="BM882" s="28"/>
      <c r="BN882" s="28"/>
      <c r="BO882" s="28"/>
      <c r="BP882" s="28"/>
      <c r="BQ882" s="28"/>
      <c r="BR882" s="28"/>
      <c r="BS882" s="28"/>
      <c r="BT882" s="28"/>
      <c r="BU882" s="28"/>
      <c r="BV882" s="28"/>
      <c r="BW882" s="28"/>
      <c r="BX882" s="28"/>
      <c r="BY882" s="28"/>
      <c r="BZ882" s="28"/>
      <c r="CA882" s="28"/>
      <c r="CB882" s="28"/>
      <c r="CC882" s="28"/>
      <c r="CD882" s="28"/>
      <c r="CE882" s="28"/>
      <c r="CF882" s="28"/>
      <c r="CG882" s="28"/>
      <c r="CH882" s="28"/>
      <c r="CI882" s="28"/>
      <c r="CJ882" s="28"/>
      <c r="CK882" s="28"/>
      <c r="CL882" s="28"/>
      <c r="CM882" s="28"/>
      <c r="CN882" s="28"/>
      <c r="CO882" s="28"/>
      <c r="CP882" s="28"/>
      <c r="CQ882" s="28"/>
      <c r="CR882" s="28"/>
      <c r="CS882" s="28"/>
      <c r="CT882" s="28"/>
      <c r="CU882" s="28"/>
      <c r="CV882" s="28"/>
      <c r="CW882" s="28"/>
      <c r="CX882" s="28"/>
      <c r="CY882" s="28"/>
      <c r="CZ882" s="28"/>
      <c r="DA882" s="28"/>
      <c r="DB882" s="28"/>
      <c r="DC882" s="28"/>
      <c r="DD882" s="28"/>
      <c r="DE882" s="28"/>
      <c r="DF882" s="28"/>
      <c r="DG882" s="28"/>
      <c r="DH882" s="28"/>
      <c r="DI882" s="28"/>
      <c r="DJ882" s="28"/>
      <c r="DK882" s="28"/>
      <c r="DL882" s="28"/>
      <c r="DM882" s="28"/>
      <c r="DN882" s="28"/>
      <c r="DO882" s="28"/>
      <c r="DP882" s="28"/>
      <c r="DQ882" s="28"/>
      <c r="DR882" s="28"/>
      <c r="DS882" s="28"/>
      <c r="DT882" s="28"/>
      <c r="DU882" s="28"/>
      <c r="DV882" s="28"/>
      <c r="DW882" s="28"/>
      <c r="DX882" s="28"/>
      <c r="DY882" s="28"/>
      <c r="DZ882" s="28"/>
      <c r="EA882" s="28"/>
      <c r="EB882" s="28"/>
      <c r="EC882" s="28"/>
      <c r="ED882" s="28"/>
      <c r="EE882" s="28"/>
      <c r="EF882" s="28"/>
      <c r="EG882" s="28"/>
      <c r="EH882" s="28"/>
      <c r="EI882" s="28"/>
      <c r="EJ882" s="28"/>
      <c r="EK882" s="28"/>
      <c r="EL882" s="28"/>
      <c r="EM882" s="28"/>
      <c r="EN882" s="28"/>
      <c r="EO882" s="28"/>
      <c r="EP882" s="28"/>
      <c r="EQ882" s="28"/>
      <c r="ER882" s="28"/>
      <c r="ES882" s="28"/>
      <c r="ET882" s="28"/>
      <c r="EU882" s="28"/>
      <c r="EV882" s="28"/>
      <c r="EW882" s="28"/>
      <c r="EX882" s="28"/>
      <c r="EY882" s="28"/>
      <c r="EZ882" s="28"/>
      <c r="FA882" s="28"/>
      <c r="FB882" s="1"/>
      <c r="FC882" s="1"/>
      <c r="FD882" s="1"/>
    </row>
    <row r="883" spans="1:160" ht="17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28"/>
      <c r="BF883" s="28"/>
      <c r="BG883" s="28"/>
      <c r="BH883" s="28"/>
      <c r="BI883" s="28"/>
      <c r="BJ883" s="28"/>
      <c r="BK883" s="28"/>
      <c r="BL883" s="28"/>
      <c r="BM883" s="28"/>
      <c r="BN883" s="28"/>
      <c r="BO883" s="28"/>
      <c r="BP883" s="28"/>
      <c r="BQ883" s="28"/>
      <c r="BR883" s="28"/>
      <c r="BS883" s="28"/>
      <c r="BT883" s="28"/>
      <c r="BU883" s="28"/>
      <c r="BV883" s="28"/>
      <c r="BW883" s="28"/>
      <c r="BX883" s="28"/>
      <c r="BY883" s="28"/>
      <c r="BZ883" s="28"/>
      <c r="CA883" s="28"/>
      <c r="CB883" s="28"/>
      <c r="CC883" s="28"/>
      <c r="CD883" s="28"/>
      <c r="CE883" s="28"/>
      <c r="CF883" s="28"/>
      <c r="CG883" s="28"/>
      <c r="CH883" s="28"/>
      <c r="CI883" s="28"/>
      <c r="CJ883" s="28"/>
      <c r="CK883" s="28"/>
      <c r="CL883" s="28"/>
      <c r="CM883" s="28"/>
      <c r="CN883" s="28"/>
      <c r="CO883" s="28"/>
      <c r="CP883" s="28"/>
      <c r="CQ883" s="28"/>
      <c r="CR883" s="28"/>
      <c r="CS883" s="28"/>
      <c r="CT883" s="28"/>
      <c r="CU883" s="28"/>
      <c r="CV883" s="28"/>
      <c r="CW883" s="28"/>
      <c r="CX883" s="28"/>
      <c r="CY883" s="28"/>
      <c r="CZ883" s="28"/>
      <c r="DA883" s="28"/>
      <c r="DB883" s="28"/>
      <c r="DC883" s="28"/>
      <c r="DD883" s="28"/>
      <c r="DE883" s="28"/>
      <c r="DF883" s="28"/>
      <c r="DG883" s="28"/>
      <c r="DH883" s="28"/>
      <c r="DI883" s="28"/>
      <c r="DJ883" s="28"/>
      <c r="DK883" s="28"/>
      <c r="DL883" s="28"/>
      <c r="DM883" s="28"/>
      <c r="DN883" s="28"/>
      <c r="DO883" s="28"/>
      <c r="DP883" s="28"/>
      <c r="DQ883" s="28"/>
      <c r="DR883" s="28"/>
      <c r="DS883" s="28"/>
      <c r="DT883" s="28"/>
      <c r="DU883" s="28"/>
      <c r="DV883" s="28"/>
      <c r="DW883" s="28"/>
      <c r="DX883" s="28"/>
      <c r="DY883" s="28"/>
      <c r="DZ883" s="28"/>
      <c r="EA883" s="28"/>
      <c r="EB883" s="28"/>
      <c r="EC883" s="28"/>
      <c r="ED883" s="28"/>
      <c r="EE883" s="28"/>
      <c r="EF883" s="28"/>
      <c r="EG883" s="28"/>
      <c r="EH883" s="28"/>
      <c r="EI883" s="28"/>
      <c r="EJ883" s="28"/>
      <c r="EK883" s="28"/>
      <c r="EL883" s="28"/>
      <c r="EM883" s="28"/>
      <c r="EN883" s="28"/>
      <c r="EO883" s="28"/>
      <c r="EP883" s="28"/>
      <c r="EQ883" s="28"/>
      <c r="ER883" s="28"/>
      <c r="ES883" s="28"/>
      <c r="ET883" s="28"/>
      <c r="EU883" s="28"/>
      <c r="EV883" s="28"/>
      <c r="EW883" s="28"/>
      <c r="EX883" s="28"/>
      <c r="EY883" s="28"/>
      <c r="EZ883" s="28"/>
      <c r="FA883" s="28"/>
      <c r="FB883" s="1"/>
      <c r="FC883" s="1"/>
      <c r="FD883" s="1"/>
    </row>
    <row r="884" spans="1:160" ht="17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28"/>
      <c r="BF884" s="28"/>
      <c r="BG884" s="28"/>
      <c r="BH884" s="28"/>
      <c r="BI884" s="28"/>
      <c r="BJ884" s="28"/>
      <c r="BK884" s="28"/>
      <c r="BL884" s="28"/>
      <c r="BM884" s="28"/>
      <c r="BN884" s="28"/>
      <c r="BO884" s="28"/>
      <c r="BP884" s="28"/>
      <c r="BQ884" s="28"/>
      <c r="BR884" s="28"/>
      <c r="BS884" s="28"/>
      <c r="BT884" s="28"/>
      <c r="BU884" s="28"/>
      <c r="BV884" s="28"/>
      <c r="BW884" s="28"/>
      <c r="BX884" s="28"/>
      <c r="BY884" s="28"/>
      <c r="BZ884" s="28"/>
      <c r="CA884" s="28"/>
      <c r="CB884" s="28"/>
      <c r="CC884" s="28"/>
      <c r="CD884" s="28"/>
      <c r="CE884" s="28"/>
      <c r="CF884" s="28"/>
      <c r="CG884" s="28"/>
      <c r="CH884" s="28"/>
      <c r="CI884" s="28"/>
      <c r="CJ884" s="28"/>
      <c r="CK884" s="28"/>
      <c r="CL884" s="28"/>
      <c r="CM884" s="28"/>
      <c r="CN884" s="28"/>
      <c r="CO884" s="28"/>
      <c r="CP884" s="28"/>
      <c r="CQ884" s="28"/>
      <c r="CR884" s="28"/>
      <c r="CS884" s="28"/>
      <c r="CT884" s="28"/>
      <c r="CU884" s="28"/>
      <c r="CV884" s="28"/>
      <c r="CW884" s="28"/>
      <c r="CX884" s="28"/>
      <c r="CY884" s="28"/>
      <c r="CZ884" s="28"/>
      <c r="DA884" s="28"/>
      <c r="DB884" s="28"/>
      <c r="DC884" s="28"/>
      <c r="DD884" s="28"/>
      <c r="DE884" s="28"/>
      <c r="DF884" s="28"/>
      <c r="DG884" s="28"/>
      <c r="DH884" s="28"/>
      <c r="DI884" s="28"/>
      <c r="DJ884" s="28"/>
      <c r="DK884" s="28"/>
      <c r="DL884" s="28"/>
      <c r="DM884" s="28"/>
      <c r="DN884" s="28"/>
      <c r="DO884" s="28"/>
      <c r="DP884" s="28"/>
      <c r="DQ884" s="28"/>
      <c r="DR884" s="28"/>
      <c r="DS884" s="28"/>
      <c r="DT884" s="28"/>
      <c r="DU884" s="28"/>
      <c r="DV884" s="28"/>
      <c r="DW884" s="28"/>
      <c r="DX884" s="28"/>
      <c r="DY884" s="28"/>
      <c r="DZ884" s="28"/>
      <c r="EA884" s="28"/>
      <c r="EB884" s="28"/>
      <c r="EC884" s="28"/>
      <c r="ED884" s="28"/>
      <c r="EE884" s="28"/>
      <c r="EF884" s="28"/>
      <c r="EG884" s="28"/>
      <c r="EH884" s="28"/>
      <c r="EI884" s="28"/>
      <c r="EJ884" s="28"/>
      <c r="EK884" s="28"/>
      <c r="EL884" s="28"/>
      <c r="EM884" s="28"/>
      <c r="EN884" s="28"/>
      <c r="EO884" s="28"/>
      <c r="EP884" s="28"/>
      <c r="EQ884" s="28"/>
      <c r="ER884" s="28"/>
      <c r="ES884" s="28"/>
      <c r="ET884" s="28"/>
      <c r="EU884" s="28"/>
      <c r="EV884" s="28"/>
      <c r="EW884" s="28"/>
      <c r="EX884" s="28"/>
      <c r="EY884" s="28"/>
      <c r="EZ884" s="28"/>
      <c r="FA884" s="28"/>
      <c r="FB884" s="1"/>
      <c r="FC884" s="1"/>
      <c r="FD884" s="1"/>
    </row>
    <row r="885" spans="1:160" ht="17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28"/>
      <c r="BF885" s="28"/>
      <c r="BG885" s="28"/>
      <c r="BH885" s="28"/>
      <c r="BI885" s="28"/>
      <c r="BJ885" s="28"/>
      <c r="BK885" s="28"/>
      <c r="BL885" s="28"/>
      <c r="BM885" s="28"/>
      <c r="BN885" s="28"/>
      <c r="BO885" s="28"/>
      <c r="BP885" s="28"/>
      <c r="BQ885" s="28"/>
      <c r="BR885" s="28"/>
      <c r="BS885" s="28"/>
      <c r="BT885" s="28"/>
      <c r="BU885" s="28"/>
      <c r="BV885" s="28"/>
      <c r="BW885" s="28"/>
      <c r="BX885" s="28"/>
      <c r="BY885" s="28"/>
      <c r="BZ885" s="28"/>
      <c r="CA885" s="28"/>
      <c r="CB885" s="28"/>
      <c r="CC885" s="28"/>
      <c r="CD885" s="28"/>
      <c r="CE885" s="28"/>
      <c r="CF885" s="28"/>
      <c r="CG885" s="28"/>
      <c r="CH885" s="28"/>
      <c r="CI885" s="28"/>
      <c r="CJ885" s="28"/>
      <c r="CK885" s="28"/>
      <c r="CL885" s="28"/>
      <c r="CM885" s="28"/>
      <c r="CN885" s="28"/>
      <c r="CO885" s="28"/>
      <c r="CP885" s="28"/>
      <c r="CQ885" s="28"/>
      <c r="CR885" s="28"/>
      <c r="CS885" s="28"/>
      <c r="CT885" s="28"/>
      <c r="CU885" s="28"/>
      <c r="CV885" s="28"/>
      <c r="CW885" s="28"/>
      <c r="CX885" s="28"/>
      <c r="CY885" s="28"/>
      <c r="CZ885" s="28"/>
      <c r="DA885" s="28"/>
      <c r="DB885" s="28"/>
      <c r="DC885" s="28"/>
      <c r="DD885" s="28"/>
      <c r="DE885" s="28"/>
      <c r="DF885" s="28"/>
      <c r="DG885" s="28"/>
      <c r="DH885" s="28"/>
      <c r="DI885" s="28"/>
      <c r="DJ885" s="28"/>
      <c r="DK885" s="28"/>
      <c r="DL885" s="28"/>
      <c r="DM885" s="28"/>
      <c r="DN885" s="28"/>
      <c r="DO885" s="28"/>
      <c r="DP885" s="28"/>
      <c r="DQ885" s="28"/>
      <c r="DR885" s="28"/>
      <c r="DS885" s="28"/>
      <c r="DT885" s="28"/>
      <c r="DU885" s="28"/>
      <c r="DV885" s="28"/>
      <c r="DW885" s="28"/>
      <c r="DX885" s="28"/>
      <c r="DY885" s="28"/>
      <c r="DZ885" s="28"/>
      <c r="EA885" s="28"/>
      <c r="EB885" s="28"/>
      <c r="EC885" s="28"/>
      <c r="ED885" s="28"/>
      <c r="EE885" s="28"/>
      <c r="EF885" s="28"/>
      <c r="EG885" s="28"/>
      <c r="EH885" s="28"/>
      <c r="EI885" s="28"/>
      <c r="EJ885" s="28"/>
      <c r="EK885" s="28"/>
      <c r="EL885" s="28"/>
      <c r="EM885" s="28"/>
      <c r="EN885" s="28"/>
      <c r="EO885" s="28"/>
      <c r="EP885" s="28"/>
      <c r="EQ885" s="28"/>
      <c r="ER885" s="28"/>
      <c r="ES885" s="28"/>
      <c r="ET885" s="28"/>
      <c r="EU885" s="28"/>
      <c r="EV885" s="28"/>
      <c r="EW885" s="28"/>
      <c r="EX885" s="28"/>
      <c r="EY885" s="28"/>
      <c r="EZ885" s="28"/>
      <c r="FA885" s="28"/>
      <c r="FB885" s="1"/>
      <c r="FC885" s="1"/>
      <c r="FD885" s="1"/>
    </row>
    <row r="886" spans="1:160" ht="17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28"/>
      <c r="BF886" s="28"/>
      <c r="BG886" s="28"/>
      <c r="BH886" s="28"/>
      <c r="BI886" s="28"/>
      <c r="BJ886" s="28"/>
      <c r="BK886" s="28"/>
      <c r="BL886" s="28"/>
      <c r="BM886" s="28"/>
      <c r="BN886" s="28"/>
      <c r="BO886" s="28"/>
      <c r="BP886" s="28"/>
      <c r="BQ886" s="28"/>
      <c r="BR886" s="28"/>
      <c r="BS886" s="28"/>
      <c r="BT886" s="28"/>
      <c r="BU886" s="28"/>
      <c r="BV886" s="28"/>
      <c r="BW886" s="28"/>
      <c r="BX886" s="28"/>
      <c r="BY886" s="28"/>
      <c r="BZ886" s="28"/>
      <c r="CA886" s="28"/>
      <c r="CB886" s="28"/>
      <c r="CC886" s="28"/>
      <c r="CD886" s="28"/>
      <c r="CE886" s="28"/>
      <c r="CF886" s="28"/>
      <c r="CG886" s="28"/>
      <c r="CH886" s="28"/>
      <c r="CI886" s="28"/>
      <c r="CJ886" s="28"/>
      <c r="CK886" s="28"/>
      <c r="CL886" s="28"/>
      <c r="CM886" s="28"/>
      <c r="CN886" s="28"/>
      <c r="CO886" s="28"/>
      <c r="CP886" s="28"/>
      <c r="CQ886" s="28"/>
      <c r="CR886" s="28"/>
      <c r="CS886" s="28"/>
      <c r="CT886" s="28"/>
      <c r="CU886" s="28"/>
      <c r="CV886" s="28"/>
      <c r="CW886" s="28"/>
      <c r="CX886" s="28"/>
      <c r="CY886" s="28"/>
      <c r="CZ886" s="28"/>
      <c r="DA886" s="28"/>
      <c r="DB886" s="28"/>
      <c r="DC886" s="28"/>
      <c r="DD886" s="28"/>
      <c r="DE886" s="28"/>
      <c r="DF886" s="28"/>
      <c r="DG886" s="28"/>
      <c r="DH886" s="28"/>
      <c r="DI886" s="28"/>
      <c r="DJ886" s="28"/>
      <c r="DK886" s="28"/>
      <c r="DL886" s="28"/>
      <c r="DM886" s="28"/>
      <c r="DN886" s="28"/>
      <c r="DO886" s="28"/>
      <c r="DP886" s="28"/>
      <c r="DQ886" s="28"/>
      <c r="DR886" s="28"/>
      <c r="DS886" s="28"/>
      <c r="DT886" s="28"/>
      <c r="DU886" s="28"/>
      <c r="DV886" s="28"/>
      <c r="DW886" s="28"/>
      <c r="DX886" s="28"/>
      <c r="DY886" s="28"/>
      <c r="DZ886" s="28"/>
      <c r="EA886" s="28"/>
      <c r="EB886" s="28"/>
      <c r="EC886" s="28"/>
      <c r="ED886" s="28"/>
      <c r="EE886" s="28"/>
      <c r="EF886" s="28"/>
      <c r="EG886" s="28"/>
      <c r="EH886" s="28"/>
      <c r="EI886" s="28"/>
      <c r="EJ886" s="28"/>
      <c r="EK886" s="28"/>
      <c r="EL886" s="28"/>
      <c r="EM886" s="28"/>
      <c r="EN886" s="28"/>
      <c r="EO886" s="28"/>
      <c r="EP886" s="28"/>
      <c r="EQ886" s="28"/>
      <c r="ER886" s="28"/>
      <c r="ES886" s="28"/>
      <c r="ET886" s="28"/>
      <c r="EU886" s="28"/>
      <c r="EV886" s="28"/>
      <c r="EW886" s="28"/>
      <c r="EX886" s="28"/>
      <c r="EY886" s="28"/>
      <c r="EZ886" s="28"/>
      <c r="FA886" s="28"/>
      <c r="FB886" s="1"/>
      <c r="FC886" s="1"/>
      <c r="FD886" s="1"/>
    </row>
    <row r="887" spans="1:160" ht="17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28"/>
      <c r="BF887" s="28"/>
      <c r="BG887" s="28"/>
      <c r="BH887" s="28"/>
      <c r="BI887" s="28"/>
      <c r="BJ887" s="28"/>
      <c r="BK887" s="28"/>
      <c r="BL887" s="28"/>
      <c r="BM887" s="28"/>
      <c r="BN887" s="28"/>
      <c r="BO887" s="28"/>
      <c r="BP887" s="28"/>
      <c r="BQ887" s="28"/>
      <c r="BR887" s="28"/>
      <c r="BS887" s="28"/>
      <c r="BT887" s="28"/>
      <c r="BU887" s="28"/>
      <c r="BV887" s="28"/>
      <c r="BW887" s="28"/>
      <c r="BX887" s="28"/>
      <c r="BY887" s="28"/>
      <c r="BZ887" s="28"/>
      <c r="CA887" s="28"/>
      <c r="CB887" s="28"/>
      <c r="CC887" s="28"/>
      <c r="CD887" s="28"/>
      <c r="CE887" s="28"/>
      <c r="CF887" s="28"/>
      <c r="CG887" s="28"/>
      <c r="CH887" s="28"/>
      <c r="CI887" s="28"/>
      <c r="CJ887" s="28"/>
      <c r="CK887" s="28"/>
      <c r="CL887" s="28"/>
      <c r="CM887" s="28"/>
      <c r="CN887" s="28"/>
      <c r="CO887" s="28"/>
      <c r="CP887" s="28"/>
      <c r="CQ887" s="28"/>
      <c r="CR887" s="28"/>
      <c r="CS887" s="28"/>
      <c r="CT887" s="28"/>
      <c r="CU887" s="28"/>
      <c r="CV887" s="28"/>
      <c r="CW887" s="28"/>
      <c r="CX887" s="28"/>
      <c r="CY887" s="28"/>
      <c r="CZ887" s="28"/>
      <c r="DA887" s="28"/>
      <c r="DB887" s="28"/>
      <c r="DC887" s="28"/>
      <c r="DD887" s="28"/>
      <c r="DE887" s="28"/>
      <c r="DF887" s="28"/>
      <c r="DG887" s="28"/>
      <c r="DH887" s="28"/>
      <c r="DI887" s="28"/>
      <c r="DJ887" s="28"/>
      <c r="DK887" s="28"/>
      <c r="DL887" s="28"/>
      <c r="DM887" s="28"/>
      <c r="DN887" s="28"/>
      <c r="DO887" s="28"/>
      <c r="DP887" s="28"/>
      <c r="DQ887" s="28"/>
      <c r="DR887" s="28"/>
      <c r="DS887" s="28"/>
      <c r="DT887" s="28"/>
      <c r="DU887" s="28"/>
      <c r="DV887" s="28"/>
      <c r="DW887" s="28"/>
      <c r="DX887" s="28"/>
      <c r="DY887" s="28"/>
      <c r="DZ887" s="28"/>
      <c r="EA887" s="28"/>
      <c r="EB887" s="28"/>
      <c r="EC887" s="28"/>
      <c r="ED887" s="28"/>
      <c r="EE887" s="28"/>
      <c r="EF887" s="28"/>
      <c r="EG887" s="28"/>
      <c r="EH887" s="28"/>
      <c r="EI887" s="28"/>
      <c r="EJ887" s="28"/>
      <c r="EK887" s="28"/>
      <c r="EL887" s="28"/>
      <c r="EM887" s="28"/>
      <c r="EN887" s="28"/>
      <c r="EO887" s="28"/>
      <c r="EP887" s="28"/>
      <c r="EQ887" s="28"/>
      <c r="ER887" s="28"/>
      <c r="ES887" s="28"/>
      <c r="ET887" s="28"/>
      <c r="EU887" s="28"/>
      <c r="EV887" s="28"/>
      <c r="EW887" s="28"/>
      <c r="EX887" s="28"/>
      <c r="EY887" s="28"/>
      <c r="EZ887" s="28"/>
      <c r="FA887" s="28"/>
      <c r="FB887" s="1"/>
      <c r="FC887" s="1"/>
      <c r="FD887" s="1"/>
    </row>
    <row r="888" spans="1:160" ht="17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28"/>
      <c r="BF888" s="28"/>
      <c r="BG888" s="28"/>
      <c r="BH888" s="28"/>
      <c r="BI888" s="28"/>
      <c r="BJ888" s="28"/>
      <c r="BK888" s="28"/>
      <c r="BL888" s="28"/>
      <c r="BM888" s="28"/>
      <c r="BN888" s="28"/>
      <c r="BO888" s="28"/>
      <c r="BP888" s="28"/>
      <c r="BQ888" s="28"/>
      <c r="BR888" s="28"/>
      <c r="BS888" s="28"/>
      <c r="BT888" s="28"/>
      <c r="BU888" s="28"/>
      <c r="BV888" s="28"/>
      <c r="BW888" s="28"/>
      <c r="BX888" s="28"/>
      <c r="BY888" s="28"/>
      <c r="BZ888" s="28"/>
      <c r="CA888" s="28"/>
      <c r="CB888" s="28"/>
      <c r="CC888" s="28"/>
      <c r="CD888" s="28"/>
      <c r="CE888" s="28"/>
      <c r="CF888" s="28"/>
      <c r="CG888" s="28"/>
      <c r="CH888" s="28"/>
      <c r="CI888" s="28"/>
      <c r="CJ888" s="28"/>
      <c r="CK888" s="28"/>
      <c r="CL888" s="28"/>
      <c r="CM888" s="28"/>
      <c r="CN888" s="28"/>
      <c r="CO888" s="28"/>
      <c r="CP888" s="28"/>
      <c r="CQ888" s="28"/>
      <c r="CR888" s="28"/>
      <c r="CS888" s="28"/>
      <c r="CT888" s="28"/>
      <c r="CU888" s="28"/>
      <c r="CV888" s="28"/>
      <c r="CW888" s="28"/>
      <c r="CX888" s="28"/>
      <c r="CY888" s="28"/>
      <c r="CZ888" s="28"/>
      <c r="DA888" s="28"/>
      <c r="DB888" s="28"/>
      <c r="DC888" s="28"/>
      <c r="DD888" s="28"/>
      <c r="DE888" s="28"/>
      <c r="DF888" s="28"/>
      <c r="DG888" s="28"/>
      <c r="DH888" s="28"/>
      <c r="DI888" s="28"/>
      <c r="DJ888" s="28"/>
      <c r="DK888" s="28"/>
      <c r="DL888" s="28"/>
      <c r="DM888" s="28"/>
      <c r="DN888" s="28"/>
      <c r="DO888" s="28"/>
      <c r="DP888" s="28"/>
      <c r="DQ888" s="28"/>
      <c r="DR888" s="28"/>
      <c r="DS888" s="28"/>
      <c r="DT888" s="28"/>
      <c r="DU888" s="28"/>
      <c r="DV888" s="28"/>
      <c r="DW888" s="28"/>
      <c r="DX888" s="28"/>
      <c r="DY888" s="28"/>
      <c r="DZ888" s="28"/>
      <c r="EA888" s="28"/>
      <c r="EB888" s="28"/>
      <c r="EC888" s="28"/>
      <c r="ED888" s="28"/>
      <c r="EE888" s="28"/>
      <c r="EF888" s="28"/>
      <c r="EG888" s="28"/>
      <c r="EH888" s="28"/>
      <c r="EI888" s="28"/>
      <c r="EJ888" s="28"/>
      <c r="EK888" s="28"/>
      <c r="EL888" s="28"/>
      <c r="EM888" s="28"/>
      <c r="EN888" s="28"/>
      <c r="EO888" s="28"/>
      <c r="EP888" s="28"/>
      <c r="EQ888" s="28"/>
      <c r="ER888" s="28"/>
      <c r="ES888" s="28"/>
      <c r="ET888" s="28"/>
      <c r="EU888" s="28"/>
      <c r="EV888" s="28"/>
      <c r="EW888" s="28"/>
      <c r="EX888" s="28"/>
      <c r="EY888" s="28"/>
      <c r="EZ888" s="28"/>
      <c r="FA888" s="28"/>
      <c r="FB888" s="1"/>
      <c r="FC888" s="1"/>
      <c r="FD888" s="1"/>
    </row>
    <row r="889" spans="1:160" ht="17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28"/>
      <c r="BF889" s="28"/>
      <c r="BG889" s="28"/>
      <c r="BH889" s="28"/>
      <c r="BI889" s="28"/>
      <c r="BJ889" s="28"/>
      <c r="BK889" s="28"/>
      <c r="BL889" s="28"/>
      <c r="BM889" s="28"/>
      <c r="BN889" s="28"/>
      <c r="BO889" s="28"/>
      <c r="BP889" s="28"/>
      <c r="BQ889" s="28"/>
      <c r="BR889" s="28"/>
      <c r="BS889" s="28"/>
      <c r="BT889" s="28"/>
      <c r="BU889" s="28"/>
      <c r="BV889" s="28"/>
      <c r="BW889" s="28"/>
      <c r="BX889" s="28"/>
      <c r="BY889" s="28"/>
      <c r="BZ889" s="28"/>
      <c r="CA889" s="28"/>
      <c r="CB889" s="28"/>
      <c r="CC889" s="28"/>
      <c r="CD889" s="28"/>
      <c r="CE889" s="28"/>
      <c r="CF889" s="28"/>
      <c r="CG889" s="28"/>
      <c r="CH889" s="28"/>
      <c r="CI889" s="28"/>
      <c r="CJ889" s="28"/>
      <c r="CK889" s="28"/>
      <c r="CL889" s="28"/>
      <c r="CM889" s="28"/>
      <c r="CN889" s="28"/>
      <c r="CO889" s="28"/>
      <c r="CP889" s="28"/>
      <c r="CQ889" s="28"/>
      <c r="CR889" s="28"/>
      <c r="CS889" s="28"/>
      <c r="CT889" s="28"/>
      <c r="CU889" s="28"/>
      <c r="CV889" s="28"/>
      <c r="CW889" s="28"/>
      <c r="CX889" s="28"/>
      <c r="CY889" s="28"/>
      <c r="CZ889" s="28"/>
      <c r="DA889" s="28"/>
      <c r="DB889" s="28"/>
      <c r="DC889" s="28"/>
      <c r="DD889" s="28"/>
      <c r="DE889" s="28"/>
      <c r="DF889" s="28"/>
      <c r="DG889" s="28"/>
      <c r="DH889" s="28"/>
      <c r="DI889" s="28"/>
      <c r="DJ889" s="28"/>
      <c r="DK889" s="28"/>
      <c r="DL889" s="28"/>
      <c r="DM889" s="28"/>
      <c r="DN889" s="28"/>
      <c r="DO889" s="28"/>
      <c r="DP889" s="28"/>
      <c r="DQ889" s="28"/>
      <c r="DR889" s="28"/>
      <c r="DS889" s="28"/>
      <c r="DT889" s="28"/>
      <c r="DU889" s="28"/>
      <c r="DV889" s="28"/>
      <c r="DW889" s="28"/>
      <c r="DX889" s="28"/>
      <c r="DY889" s="28"/>
      <c r="DZ889" s="28"/>
      <c r="EA889" s="28"/>
      <c r="EB889" s="28"/>
      <c r="EC889" s="28"/>
      <c r="ED889" s="28"/>
      <c r="EE889" s="28"/>
      <c r="EF889" s="28"/>
      <c r="EG889" s="28"/>
      <c r="EH889" s="28"/>
      <c r="EI889" s="28"/>
      <c r="EJ889" s="28"/>
      <c r="EK889" s="28"/>
      <c r="EL889" s="28"/>
      <c r="EM889" s="28"/>
      <c r="EN889" s="28"/>
      <c r="EO889" s="28"/>
      <c r="EP889" s="28"/>
      <c r="EQ889" s="28"/>
      <c r="ER889" s="28"/>
      <c r="ES889" s="28"/>
      <c r="ET889" s="28"/>
      <c r="EU889" s="28"/>
      <c r="EV889" s="28"/>
      <c r="EW889" s="28"/>
      <c r="EX889" s="28"/>
      <c r="EY889" s="28"/>
      <c r="EZ889" s="28"/>
      <c r="FA889" s="28"/>
      <c r="FB889" s="1"/>
      <c r="FC889" s="1"/>
      <c r="FD889" s="1"/>
    </row>
    <row r="890" spans="1:160" ht="17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28"/>
      <c r="BF890" s="28"/>
      <c r="BG890" s="28"/>
      <c r="BH890" s="28"/>
      <c r="BI890" s="28"/>
      <c r="BJ890" s="28"/>
      <c r="BK890" s="28"/>
      <c r="BL890" s="28"/>
      <c r="BM890" s="28"/>
      <c r="BN890" s="28"/>
      <c r="BO890" s="28"/>
      <c r="BP890" s="28"/>
      <c r="BQ890" s="28"/>
      <c r="BR890" s="28"/>
      <c r="BS890" s="28"/>
      <c r="BT890" s="28"/>
      <c r="BU890" s="28"/>
      <c r="BV890" s="28"/>
      <c r="BW890" s="28"/>
      <c r="BX890" s="28"/>
      <c r="BY890" s="28"/>
      <c r="BZ890" s="28"/>
      <c r="CA890" s="28"/>
      <c r="CB890" s="28"/>
      <c r="CC890" s="28"/>
      <c r="CD890" s="28"/>
      <c r="CE890" s="28"/>
      <c r="CF890" s="28"/>
      <c r="CG890" s="28"/>
      <c r="CH890" s="28"/>
      <c r="CI890" s="28"/>
      <c r="CJ890" s="28"/>
      <c r="CK890" s="28"/>
      <c r="CL890" s="28"/>
      <c r="CM890" s="28"/>
      <c r="CN890" s="28"/>
      <c r="CO890" s="28"/>
      <c r="CP890" s="28"/>
      <c r="CQ890" s="28"/>
      <c r="CR890" s="28"/>
      <c r="CS890" s="28"/>
      <c r="CT890" s="28"/>
      <c r="CU890" s="28"/>
      <c r="CV890" s="28"/>
      <c r="CW890" s="28"/>
      <c r="CX890" s="28"/>
      <c r="CY890" s="28"/>
      <c r="CZ890" s="28"/>
      <c r="DA890" s="28"/>
      <c r="DB890" s="28"/>
      <c r="DC890" s="28"/>
      <c r="DD890" s="28"/>
      <c r="DE890" s="28"/>
      <c r="DF890" s="28"/>
      <c r="DG890" s="28"/>
      <c r="DH890" s="28"/>
      <c r="DI890" s="28"/>
      <c r="DJ890" s="28"/>
      <c r="DK890" s="28"/>
      <c r="DL890" s="28"/>
      <c r="DM890" s="28"/>
      <c r="DN890" s="28"/>
      <c r="DO890" s="28"/>
      <c r="DP890" s="28"/>
      <c r="DQ890" s="28"/>
      <c r="DR890" s="28"/>
      <c r="DS890" s="28"/>
      <c r="DT890" s="28"/>
      <c r="DU890" s="28"/>
      <c r="DV890" s="28"/>
      <c r="DW890" s="28"/>
      <c r="DX890" s="28"/>
      <c r="DY890" s="28"/>
      <c r="DZ890" s="28"/>
      <c r="EA890" s="28"/>
      <c r="EB890" s="28"/>
      <c r="EC890" s="28"/>
      <c r="ED890" s="28"/>
      <c r="EE890" s="28"/>
      <c r="EF890" s="28"/>
      <c r="EG890" s="28"/>
      <c r="EH890" s="28"/>
      <c r="EI890" s="28"/>
      <c r="EJ890" s="28"/>
      <c r="EK890" s="28"/>
      <c r="EL890" s="28"/>
      <c r="EM890" s="28"/>
      <c r="EN890" s="28"/>
      <c r="EO890" s="28"/>
      <c r="EP890" s="28"/>
      <c r="EQ890" s="28"/>
      <c r="ER890" s="28"/>
      <c r="ES890" s="28"/>
      <c r="ET890" s="28"/>
      <c r="EU890" s="28"/>
      <c r="EV890" s="28"/>
      <c r="EW890" s="28"/>
      <c r="EX890" s="28"/>
      <c r="EY890" s="28"/>
      <c r="EZ890" s="28"/>
      <c r="FA890" s="28"/>
      <c r="FB890" s="1"/>
      <c r="FC890" s="1"/>
      <c r="FD890" s="1"/>
    </row>
    <row r="891" spans="1:160" ht="17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28"/>
      <c r="BF891" s="28"/>
      <c r="BG891" s="28"/>
      <c r="BH891" s="28"/>
      <c r="BI891" s="28"/>
      <c r="BJ891" s="28"/>
      <c r="BK891" s="28"/>
      <c r="BL891" s="28"/>
      <c r="BM891" s="28"/>
      <c r="BN891" s="28"/>
      <c r="BO891" s="28"/>
      <c r="BP891" s="28"/>
      <c r="BQ891" s="28"/>
      <c r="BR891" s="28"/>
      <c r="BS891" s="28"/>
      <c r="BT891" s="28"/>
      <c r="BU891" s="28"/>
      <c r="BV891" s="28"/>
      <c r="BW891" s="28"/>
      <c r="BX891" s="28"/>
      <c r="BY891" s="28"/>
      <c r="BZ891" s="28"/>
      <c r="CA891" s="28"/>
      <c r="CB891" s="28"/>
      <c r="CC891" s="28"/>
      <c r="CD891" s="28"/>
      <c r="CE891" s="28"/>
      <c r="CF891" s="28"/>
      <c r="CG891" s="28"/>
      <c r="CH891" s="28"/>
      <c r="CI891" s="28"/>
      <c r="CJ891" s="28"/>
      <c r="CK891" s="28"/>
      <c r="CL891" s="28"/>
      <c r="CM891" s="28"/>
      <c r="CN891" s="28"/>
      <c r="CO891" s="28"/>
      <c r="CP891" s="28"/>
      <c r="CQ891" s="28"/>
      <c r="CR891" s="28"/>
      <c r="CS891" s="28"/>
      <c r="CT891" s="28"/>
      <c r="CU891" s="28"/>
      <c r="CV891" s="28"/>
      <c r="CW891" s="28"/>
      <c r="CX891" s="28"/>
      <c r="CY891" s="28"/>
      <c r="CZ891" s="28"/>
      <c r="DA891" s="28"/>
      <c r="DB891" s="28"/>
      <c r="DC891" s="28"/>
      <c r="DD891" s="28"/>
      <c r="DE891" s="28"/>
      <c r="DF891" s="28"/>
      <c r="DG891" s="28"/>
      <c r="DH891" s="28"/>
      <c r="DI891" s="28"/>
      <c r="DJ891" s="28"/>
      <c r="DK891" s="28"/>
      <c r="DL891" s="28"/>
      <c r="DM891" s="28"/>
      <c r="DN891" s="28"/>
      <c r="DO891" s="28"/>
      <c r="DP891" s="28"/>
      <c r="DQ891" s="28"/>
      <c r="DR891" s="28"/>
      <c r="DS891" s="28"/>
      <c r="DT891" s="28"/>
      <c r="DU891" s="28"/>
      <c r="DV891" s="28"/>
      <c r="DW891" s="28"/>
      <c r="DX891" s="28"/>
      <c r="DY891" s="28"/>
      <c r="DZ891" s="28"/>
      <c r="EA891" s="28"/>
      <c r="EB891" s="28"/>
      <c r="EC891" s="28"/>
      <c r="ED891" s="28"/>
      <c r="EE891" s="28"/>
      <c r="EF891" s="28"/>
      <c r="EG891" s="28"/>
      <c r="EH891" s="28"/>
      <c r="EI891" s="28"/>
      <c r="EJ891" s="28"/>
      <c r="EK891" s="28"/>
      <c r="EL891" s="28"/>
      <c r="EM891" s="28"/>
      <c r="EN891" s="28"/>
      <c r="EO891" s="28"/>
      <c r="EP891" s="28"/>
      <c r="EQ891" s="28"/>
      <c r="ER891" s="28"/>
      <c r="ES891" s="28"/>
      <c r="ET891" s="28"/>
      <c r="EU891" s="28"/>
      <c r="EV891" s="28"/>
      <c r="EW891" s="28"/>
      <c r="EX891" s="28"/>
      <c r="EY891" s="28"/>
      <c r="EZ891" s="28"/>
      <c r="FA891" s="28"/>
      <c r="FB891" s="1"/>
      <c r="FC891" s="1"/>
      <c r="FD891" s="1"/>
    </row>
    <row r="892" spans="1:160" ht="17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28"/>
      <c r="BF892" s="28"/>
      <c r="BG892" s="28"/>
      <c r="BH892" s="28"/>
      <c r="BI892" s="28"/>
      <c r="BJ892" s="28"/>
      <c r="BK892" s="28"/>
      <c r="BL892" s="28"/>
      <c r="BM892" s="28"/>
      <c r="BN892" s="28"/>
      <c r="BO892" s="28"/>
      <c r="BP892" s="28"/>
      <c r="BQ892" s="28"/>
      <c r="BR892" s="28"/>
      <c r="BS892" s="28"/>
      <c r="BT892" s="28"/>
      <c r="BU892" s="28"/>
      <c r="BV892" s="28"/>
      <c r="BW892" s="28"/>
      <c r="BX892" s="28"/>
      <c r="BY892" s="28"/>
      <c r="BZ892" s="28"/>
      <c r="CA892" s="28"/>
      <c r="CB892" s="28"/>
      <c r="CC892" s="28"/>
      <c r="CD892" s="28"/>
      <c r="CE892" s="28"/>
      <c r="CF892" s="28"/>
      <c r="CG892" s="28"/>
      <c r="CH892" s="28"/>
      <c r="CI892" s="28"/>
      <c r="CJ892" s="28"/>
      <c r="CK892" s="28"/>
      <c r="CL892" s="28"/>
      <c r="CM892" s="28"/>
      <c r="CN892" s="28"/>
      <c r="CO892" s="28"/>
      <c r="CP892" s="28"/>
      <c r="CQ892" s="28"/>
      <c r="CR892" s="28"/>
      <c r="CS892" s="28"/>
      <c r="CT892" s="28"/>
      <c r="CU892" s="28"/>
      <c r="CV892" s="28"/>
      <c r="CW892" s="28"/>
      <c r="CX892" s="28"/>
      <c r="CY892" s="28"/>
      <c r="CZ892" s="28"/>
      <c r="DA892" s="28"/>
      <c r="DB892" s="28"/>
      <c r="DC892" s="28"/>
      <c r="DD892" s="28"/>
      <c r="DE892" s="28"/>
      <c r="DF892" s="28"/>
      <c r="DG892" s="28"/>
      <c r="DH892" s="28"/>
      <c r="DI892" s="28"/>
      <c r="DJ892" s="28"/>
      <c r="DK892" s="28"/>
      <c r="DL892" s="28"/>
      <c r="DM892" s="28"/>
      <c r="DN892" s="28"/>
      <c r="DO892" s="28"/>
      <c r="DP892" s="28"/>
      <c r="DQ892" s="28"/>
      <c r="DR892" s="28"/>
      <c r="DS892" s="28"/>
      <c r="DT892" s="28"/>
      <c r="DU892" s="28"/>
      <c r="DV892" s="28"/>
      <c r="DW892" s="28"/>
      <c r="DX892" s="28"/>
      <c r="DY892" s="28"/>
      <c r="DZ892" s="28"/>
      <c r="EA892" s="28"/>
      <c r="EB892" s="28"/>
      <c r="EC892" s="28"/>
      <c r="ED892" s="28"/>
      <c r="EE892" s="28"/>
      <c r="EF892" s="28"/>
      <c r="EG892" s="28"/>
      <c r="EH892" s="28"/>
      <c r="EI892" s="28"/>
      <c r="EJ892" s="28"/>
      <c r="EK892" s="28"/>
      <c r="EL892" s="28"/>
      <c r="EM892" s="28"/>
      <c r="EN892" s="28"/>
      <c r="EO892" s="28"/>
      <c r="EP892" s="28"/>
      <c r="EQ892" s="28"/>
      <c r="ER892" s="28"/>
      <c r="ES892" s="28"/>
      <c r="ET892" s="28"/>
      <c r="EU892" s="28"/>
      <c r="EV892" s="28"/>
      <c r="EW892" s="28"/>
      <c r="EX892" s="28"/>
      <c r="EY892" s="28"/>
      <c r="EZ892" s="28"/>
      <c r="FA892" s="28"/>
      <c r="FB892" s="1"/>
      <c r="FC892" s="1"/>
      <c r="FD892" s="1"/>
    </row>
    <row r="893" spans="1:160" ht="17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28"/>
      <c r="BF893" s="28"/>
      <c r="BG893" s="28"/>
      <c r="BH893" s="28"/>
      <c r="BI893" s="28"/>
      <c r="BJ893" s="28"/>
      <c r="BK893" s="28"/>
      <c r="BL893" s="28"/>
      <c r="BM893" s="28"/>
      <c r="BN893" s="28"/>
      <c r="BO893" s="28"/>
      <c r="BP893" s="28"/>
      <c r="BQ893" s="28"/>
      <c r="BR893" s="28"/>
      <c r="BS893" s="28"/>
      <c r="BT893" s="28"/>
      <c r="BU893" s="28"/>
      <c r="BV893" s="28"/>
      <c r="BW893" s="28"/>
      <c r="BX893" s="28"/>
      <c r="BY893" s="28"/>
      <c r="BZ893" s="28"/>
      <c r="CA893" s="28"/>
      <c r="CB893" s="28"/>
      <c r="CC893" s="28"/>
      <c r="CD893" s="28"/>
      <c r="CE893" s="28"/>
      <c r="CF893" s="28"/>
      <c r="CG893" s="28"/>
      <c r="CH893" s="28"/>
      <c r="CI893" s="28"/>
      <c r="CJ893" s="28"/>
      <c r="CK893" s="28"/>
      <c r="CL893" s="28"/>
      <c r="CM893" s="28"/>
      <c r="CN893" s="28"/>
      <c r="CO893" s="28"/>
      <c r="CP893" s="28"/>
      <c r="CQ893" s="28"/>
      <c r="CR893" s="28"/>
      <c r="CS893" s="28"/>
      <c r="CT893" s="28"/>
      <c r="CU893" s="28"/>
      <c r="CV893" s="28"/>
      <c r="CW893" s="28"/>
      <c r="CX893" s="28"/>
      <c r="CY893" s="28"/>
      <c r="CZ893" s="28"/>
      <c r="DA893" s="28"/>
      <c r="DB893" s="28"/>
      <c r="DC893" s="28"/>
      <c r="DD893" s="28"/>
      <c r="DE893" s="28"/>
      <c r="DF893" s="28"/>
      <c r="DG893" s="28"/>
      <c r="DH893" s="28"/>
      <c r="DI893" s="28"/>
      <c r="DJ893" s="28"/>
      <c r="DK893" s="28"/>
      <c r="DL893" s="28"/>
      <c r="DM893" s="28"/>
      <c r="DN893" s="28"/>
      <c r="DO893" s="28"/>
      <c r="DP893" s="28"/>
      <c r="DQ893" s="28"/>
      <c r="DR893" s="28"/>
      <c r="DS893" s="28"/>
      <c r="DT893" s="28"/>
      <c r="DU893" s="28"/>
      <c r="DV893" s="28"/>
      <c r="DW893" s="28"/>
      <c r="DX893" s="28"/>
      <c r="DY893" s="28"/>
      <c r="DZ893" s="28"/>
      <c r="EA893" s="28"/>
      <c r="EB893" s="28"/>
      <c r="EC893" s="28"/>
      <c r="ED893" s="28"/>
      <c r="EE893" s="28"/>
      <c r="EF893" s="28"/>
      <c r="EG893" s="28"/>
      <c r="EH893" s="28"/>
      <c r="EI893" s="28"/>
      <c r="EJ893" s="28"/>
      <c r="EK893" s="28"/>
      <c r="EL893" s="28"/>
      <c r="EM893" s="28"/>
      <c r="EN893" s="28"/>
      <c r="EO893" s="28"/>
      <c r="EP893" s="28"/>
      <c r="EQ893" s="28"/>
      <c r="ER893" s="28"/>
      <c r="ES893" s="28"/>
      <c r="ET893" s="28"/>
      <c r="EU893" s="28"/>
      <c r="EV893" s="28"/>
      <c r="EW893" s="28"/>
      <c r="EX893" s="28"/>
      <c r="EY893" s="28"/>
      <c r="EZ893" s="28"/>
      <c r="FA893" s="28"/>
      <c r="FB893" s="1"/>
      <c r="FC893" s="1"/>
      <c r="FD893" s="1"/>
    </row>
    <row r="894" spans="1:160" ht="17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28"/>
      <c r="BF894" s="28"/>
      <c r="BG894" s="28"/>
      <c r="BH894" s="28"/>
      <c r="BI894" s="28"/>
      <c r="BJ894" s="28"/>
      <c r="BK894" s="28"/>
      <c r="BL894" s="28"/>
      <c r="BM894" s="28"/>
      <c r="BN894" s="28"/>
      <c r="BO894" s="28"/>
      <c r="BP894" s="28"/>
      <c r="BQ894" s="28"/>
      <c r="BR894" s="28"/>
      <c r="BS894" s="28"/>
      <c r="BT894" s="28"/>
      <c r="BU894" s="28"/>
      <c r="BV894" s="28"/>
      <c r="BW894" s="28"/>
      <c r="BX894" s="28"/>
      <c r="BY894" s="28"/>
      <c r="BZ894" s="28"/>
      <c r="CA894" s="28"/>
      <c r="CB894" s="28"/>
      <c r="CC894" s="28"/>
      <c r="CD894" s="28"/>
      <c r="CE894" s="28"/>
      <c r="CF894" s="28"/>
      <c r="CG894" s="28"/>
      <c r="CH894" s="28"/>
      <c r="CI894" s="28"/>
      <c r="CJ894" s="28"/>
      <c r="CK894" s="28"/>
      <c r="CL894" s="28"/>
      <c r="CM894" s="28"/>
      <c r="CN894" s="28"/>
      <c r="CO894" s="28"/>
      <c r="CP894" s="28"/>
      <c r="CQ894" s="28"/>
      <c r="CR894" s="28"/>
      <c r="CS894" s="28"/>
      <c r="CT894" s="28"/>
      <c r="CU894" s="28"/>
      <c r="CV894" s="28"/>
      <c r="CW894" s="28"/>
      <c r="CX894" s="28"/>
      <c r="CY894" s="28"/>
      <c r="CZ894" s="28"/>
      <c r="DA894" s="28"/>
      <c r="DB894" s="28"/>
      <c r="DC894" s="28"/>
      <c r="DD894" s="28"/>
      <c r="DE894" s="28"/>
      <c r="DF894" s="28"/>
      <c r="DG894" s="28"/>
      <c r="DH894" s="28"/>
      <c r="DI894" s="28"/>
      <c r="DJ894" s="28"/>
      <c r="DK894" s="28"/>
      <c r="DL894" s="28"/>
      <c r="DM894" s="28"/>
      <c r="DN894" s="28"/>
      <c r="DO894" s="28"/>
      <c r="DP894" s="28"/>
      <c r="DQ894" s="28"/>
      <c r="DR894" s="28"/>
      <c r="DS894" s="28"/>
      <c r="DT894" s="28"/>
      <c r="DU894" s="28"/>
      <c r="DV894" s="28"/>
      <c r="DW894" s="28"/>
      <c r="DX894" s="28"/>
      <c r="DY894" s="28"/>
      <c r="DZ894" s="28"/>
      <c r="EA894" s="28"/>
      <c r="EB894" s="28"/>
      <c r="EC894" s="28"/>
      <c r="ED894" s="28"/>
      <c r="EE894" s="28"/>
      <c r="EF894" s="28"/>
      <c r="EG894" s="28"/>
      <c r="EH894" s="28"/>
      <c r="EI894" s="28"/>
      <c r="EJ894" s="28"/>
      <c r="EK894" s="28"/>
      <c r="EL894" s="28"/>
      <c r="EM894" s="28"/>
      <c r="EN894" s="28"/>
      <c r="EO894" s="28"/>
      <c r="EP894" s="28"/>
      <c r="EQ894" s="28"/>
      <c r="ER894" s="28"/>
      <c r="ES894" s="28"/>
      <c r="ET894" s="28"/>
      <c r="EU894" s="28"/>
      <c r="EV894" s="28"/>
      <c r="EW894" s="28"/>
      <c r="EX894" s="28"/>
      <c r="EY894" s="28"/>
      <c r="EZ894" s="28"/>
      <c r="FA894" s="28"/>
      <c r="FB894" s="1"/>
      <c r="FC894" s="1"/>
      <c r="FD894" s="1"/>
    </row>
    <row r="895" spans="1:160" ht="17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28"/>
      <c r="BF895" s="28"/>
      <c r="BG895" s="28"/>
      <c r="BH895" s="28"/>
      <c r="BI895" s="28"/>
      <c r="BJ895" s="28"/>
      <c r="BK895" s="28"/>
      <c r="BL895" s="28"/>
      <c r="BM895" s="28"/>
      <c r="BN895" s="28"/>
      <c r="BO895" s="28"/>
      <c r="BP895" s="28"/>
      <c r="BQ895" s="28"/>
      <c r="BR895" s="28"/>
      <c r="BS895" s="28"/>
      <c r="BT895" s="28"/>
      <c r="BU895" s="28"/>
      <c r="BV895" s="28"/>
      <c r="BW895" s="28"/>
      <c r="BX895" s="28"/>
      <c r="BY895" s="28"/>
      <c r="BZ895" s="28"/>
      <c r="CA895" s="28"/>
      <c r="CB895" s="28"/>
      <c r="CC895" s="28"/>
      <c r="CD895" s="28"/>
      <c r="CE895" s="28"/>
      <c r="CF895" s="28"/>
      <c r="CG895" s="28"/>
      <c r="CH895" s="28"/>
      <c r="CI895" s="28"/>
      <c r="CJ895" s="28"/>
      <c r="CK895" s="28"/>
      <c r="CL895" s="28"/>
      <c r="CM895" s="28"/>
      <c r="CN895" s="28"/>
      <c r="CO895" s="28"/>
      <c r="CP895" s="28"/>
      <c r="CQ895" s="28"/>
      <c r="CR895" s="28"/>
      <c r="CS895" s="28"/>
      <c r="CT895" s="28"/>
      <c r="CU895" s="28"/>
      <c r="CV895" s="28"/>
      <c r="CW895" s="28"/>
      <c r="CX895" s="28"/>
      <c r="CY895" s="28"/>
      <c r="CZ895" s="28"/>
      <c r="DA895" s="28"/>
      <c r="DB895" s="28"/>
      <c r="DC895" s="28"/>
      <c r="DD895" s="28"/>
      <c r="DE895" s="28"/>
      <c r="DF895" s="28"/>
      <c r="DG895" s="28"/>
      <c r="DH895" s="28"/>
      <c r="DI895" s="28"/>
      <c r="DJ895" s="28"/>
      <c r="DK895" s="28"/>
      <c r="DL895" s="28"/>
      <c r="DM895" s="28"/>
      <c r="DN895" s="28"/>
      <c r="DO895" s="28"/>
      <c r="DP895" s="28"/>
      <c r="DQ895" s="28"/>
      <c r="DR895" s="28"/>
      <c r="DS895" s="28"/>
      <c r="DT895" s="28"/>
      <c r="DU895" s="28"/>
      <c r="DV895" s="28"/>
      <c r="DW895" s="28"/>
      <c r="DX895" s="28"/>
      <c r="DY895" s="28"/>
      <c r="DZ895" s="28"/>
      <c r="EA895" s="28"/>
      <c r="EB895" s="28"/>
      <c r="EC895" s="28"/>
      <c r="ED895" s="28"/>
      <c r="EE895" s="28"/>
      <c r="EF895" s="28"/>
      <c r="EG895" s="28"/>
      <c r="EH895" s="28"/>
      <c r="EI895" s="28"/>
      <c r="EJ895" s="28"/>
      <c r="EK895" s="28"/>
      <c r="EL895" s="28"/>
      <c r="EM895" s="28"/>
      <c r="EN895" s="28"/>
      <c r="EO895" s="28"/>
      <c r="EP895" s="28"/>
      <c r="EQ895" s="28"/>
      <c r="ER895" s="28"/>
      <c r="ES895" s="28"/>
      <c r="ET895" s="28"/>
      <c r="EU895" s="28"/>
      <c r="EV895" s="28"/>
      <c r="EW895" s="28"/>
      <c r="EX895" s="28"/>
      <c r="EY895" s="28"/>
      <c r="EZ895" s="28"/>
      <c r="FA895" s="28"/>
      <c r="FB895" s="1"/>
      <c r="FC895" s="1"/>
      <c r="FD895" s="1"/>
    </row>
    <row r="896" spans="1:160" ht="17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28"/>
      <c r="BF896" s="28"/>
      <c r="BG896" s="28"/>
      <c r="BH896" s="28"/>
      <c r="BI896" s="28"/>
      <c r="BJ896" s="28"/>
      <c r="BK896" s="28"/>
      <c r="BL896" s="28"/>
      <c r="BM896" s="28"/>
      <c r="BN896" s="28"/>
      <c r="BO896" s="28"/>
      <c r="BP896" s="28"/>
      <c r="BQ896" s="28"/>
      <c r="BR896" s="28"/>
      <c r="BS896" s="28"/>
      <c r="BT896" s="28"/>
      <c r="BU896" s="28"/>
      <c r="BV896" s="28"/>
      <c r="BW896" s="28"/>
      <c r="BX896" s="28"/>
      <c r="BY896" s="28"/>
      <c r="BZ896" s="28"/>
      <c r="CA896" s="28"/>
      <c r="CB896" s="28"/>
      <c r="CC896" s="28"/>
      <c r="CD896" s="28"/>
      <c r="CE896" s="28"/>
      <c r="CF896" s="28"/>
      <c r="CG896" s="28"/>
      <c r="CH896" s="28"/>
      <c r="CI896" s="28"/>
      <c r="CJ896" s="28"/>
      <c r="CK896" s="28"/>
      <c r="CL896" s="28"/>
      <c r="CM896" s="28"/>
      <c r="CN896" s="28"/>
      <c r="CO896" s="28"/>
      <c r="CP896" s="28"/>
      <c r="CQ896" s="28"/>
      <c r="CR896" s="28"/>
      <c r="CS896" s="28"/>
      <c r="CT896" s="28"/>
      <c r="CU896" s="28"/>
      <c r="CV896" s="28"/>
      <c r="CW896" s="28"/>
      <c r="CX896" s="28"/>
      <c r="CY896" s="28"/>
      <c r="CZ896" s="28"/>
      <c r="DA896" s="28"/>
      <c r="DB896" s="28"/>
      <c r="DC896" s="28"/>
      <c r="DD896" s="28"/>
      <c r="DE896" s="28"/>
      <c r="DF896" s="28"/>
      <c r="DG896" s="28"/>
      <c r="DH896" s="28"/>
      <c r="DI896" s="28"/>
      <c r="DJ896" s="28"/>
      <c r="DK896" s="28"/>
      <c r="DL896" s="28"/>
      <c r="DM896" s="28"/>
      <c r="DN896" s="28"/>
      <c r="DO896" s="28"/>
      <c r="DP896" s="28"/>
      <c r="DQ896" s="28"/>
      <c r="DR896" s="28"/>
      <c r="DS896" s="28"/>
      <c r="DT896" s="28"/>
      <c r="DU896" s="28"/>
      <c r="DV896" s="28"/>
      <c r="DW896" s="28"/>
      <c r="DX896" s="28"/>
      <c r="DY896" s="28"/>
      <c r="DZ896" s="28"/>
      <c r="EA896" s="28"/>
      <c r="EB896" s="28"/>
      <c r="EC896" s="28"/>
      <c r="ED896" s="28"/>
      <c r="EE896" s="28"/>
      <c r="EF896" s="28"/>
      <c r="EG896" s="28"/>
      <c r="EH896" s="28"/>
      <c r="EI896" s="28"/>
      <c r="EJ896" s="28"/>
      <c r="EK896" s="28"/>
      <c r="EL896" s="28"/>
      <c r="EM896" s="28"/>
      <c r="EN896" s="28"/>
      <c r="EO896" s="28"/>
      <c r="EP896" s="28"/>
      <c r="EQ896" s="28"/>
      <c r="ER896" s="28"/>
      <c r="ES896" s="28"/>
      <c r="ET896" s="28"/>
      <c r="EU896" s="28"/>
      <c r="EV896" s="28"/>
      <c r="EW896" s="28"/>
      <c r="EX896" s="28"/>
      <c r="EY896" s="28"/>
      <c r="EZ896" s="28"/>
      <c r="FA896" s="28"/>
      <c r="FB896" s="1"/>
      <c r="FC896" s="1"/>
      <c r="FD896" s="1"/>
    </row>
    <row r="897" spans="1:160" ht="17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28"/>
      <c r="BF897" s="28"/>
      <c r="BG897" s="28"/>
      <c r="BH897" s="28"/>
      <c r="BI897" s="28"/>
      <c r="BJ897" s="28"/>
      <c r="BK897" s="28"/>
      <c r="BL897" s="28"/>
      <c r="BM897" s="28"/>
      <c r="BN897" s="28"/>
      <c r="BO897" s="28"/>
      <c r="BP897" s="28"/>
      <c r="BQ897" s="28"/>
      <c r="BR897" s="28"/>
      <c r="BS897" s="28"/>
      <c r="BT897" s="28"/>
      <c r="BU897" s="28"/>
      <c r="BV897" s="28"/>
      <c r="BW897" s="28"/>
      <c r="BX897" s="28"/>
      <c r="BY897" s="28"/>
      <c r="BZ897" s="28"/>
      <c r="CA897" s="28"/>
      <c r="CB897" s="28"/>
      <c r="CC897" s="28"/>
      <c r="CD897" s="28"/>
      <c r="CE897" s="28"/>
      <c r="CF897" s="28"/>
      <c r="CG897" s="28"/>
      <c r="CH897" s="28"/>
      <c r="CI897" s="28"/>
      <c r="CJ897" s="28"/>
      <c r="CK897" s="28"/>
      <c r="CL897" s="28"/>
      <c r="CM897" s="28"/>
      <c r="CN897" s="28"/>
      <c r="CO897" s="28"/>
      <c r="CP897" s="28"/>
      <c r="CQ897" s="28"/>
      <c r="CR897" s="28"/>
      <c r="CS897" s="28"/>
      <c r="CT897" s="28"/>
      <c r="CU897" s="28"/>
      <c r="CV897" s="28"/>
      <c r="CW897" s="28"/>
      <c r="CX897" s="28"/>
      <c r="CY897" s="28"/>
      <c r="CZ897" s="28"/>
      <c r="DA897" s="28"/>
      <c r="DB897" s="28"/>
      <c r="DC897" s="28"/>
      <c r="DD897" s="28"/>
      <c r="DE897" s="28"/>
      <c r="DF897" s="28"/>
      <c r="DG897" s="28"/>
      <c r="DH897" s="28"/>
      <c r="DI897" s="28"/>
      <c r="DJ897" s="28"/>
      <c r="DK897" s="28"/>
      <c r="DL897" s="28"/>
      <c r="DM897" s="28"/>
      <c r="DN897" s="28"/>
      <c r="DO897" s="28"/>
      <c r="DP897" s="28"/>
      <c r="DQ897" s="28"/>
      <c r="DR897" s="28"/>
      <c r="DS897" s="28"/>
      <c r="DT897" s="28"/>
      <c r="DU897" s="28"/>
      <c r="DV897" s="28"/>
      <c r="DW897" s="28"/>
      <c r="DX897" s="28"/>
      <c r="DY897" s="28"/>
      <c r="DZ897" s="28"/>
      <c r="EA897" s="28"/>
      <c r="EB897" s="28"/>
      <c r="EC897" s="28"/>
      <c r="ED897" s="28"/>
      <c r="EE897" s="28"/>
      <c r="EF897" s="28"/>
      <c r="EG897" s="28"/>
      <c r="EH897" s="28"/>
      <c r="EI897" s="28"/>
      <c r="EJ897" s="28"/>
      <c r="EK897" s="28"/>
      <c r="EL897" s="28"/>
      <c r="EM897" s="28"/>
      <c r="EN897" s="28"/>
      <c r="EO897" s="28"/>
      <c r="EP897" s="28"/>
      <c r="EQ897" s="28"/>
      <c r="ER897" s="28"/>
      <c r="ES897" s="28"/>
      <c r="ET897" s="28"/>
      <c r="EU897" s="28"/>
      <c r="EV897" s="28"/>
      <c r="EW897" s="28"/>
      <c r="EX897" s="28"/>
      <c r="EY897" s="28"/>
      <c r="EZ897" s="28"/>
      <c r="FA897" s="28"/>
      <c r="FB897" s="1"/>
      <c r="FC897" s="1"/>
      <c r="FD897" s="1"/>
    </row>
    <row r="898" spans="1:160" ht="17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28"/>
      <c r="BF898" s="28"/>
      <c r="BG898" s="28"/>
      <c r="BH898" s="28"/>
      <c r="BI898" s="28"/>
      <c r="BJ898" s="28"/>
      <c r="BK898" s="28"/>
      <c r="BL898" s="28"/>
      <c r="BM898" s="28"/>
      <c r="BN898" s="28"/>
      <c r="BO898" s="28"/>
      <c r="BP898" s="28"/>
      <c r="BQ898" s="28"/>
      <c r="BR898" s="28"/>
      <c r="BS898" s="28"/>
      <c r="BT898" s="28"/>
      <c r="BU898" s="28"/>
      <c r="BV898" s="28"/>
      <c r="BW898" s="28"/>
      <c r="BX898" s="28"/>
      <c r="BY898" s="28"/>
      <c r="BZ898" s="28"/>
      <c r="CA898" s="28"/>
      <c r="CB898" s="28"/>
      <c r="CC898" s="28"/>
      <c r="CD898" s="28"/>
      <c r="CE898" s="28"/>
      <c r="CF898" s="28"/>
      <c r="CG898" s="28"/>
      <c r="CH898" s="28"/>
      <c r="CI898" s="28"/>
      <c r="CJ898" s="28"/>
      <c r="CK898" s="28"/>
      <c r="CL898" s="28"/>
      <c r="CM898" s="28"/>
      <c r="CN898" s="28"/>
      <c r="CO898" s="28"/>
      <c r="CP898" s="28"/>
      <c r="CQ898" s="28"/>
      <c r="CR898" s="28"/>
      <c r="CS898" s="28"/>
      <c r="CT898" s="28"/>
      <c r="CU898" s="28"/>
      <c r="CV898" s="28"/>
      <c r="CW898" s="28"/>
      <c r="CX898" s="28"/>
      <c r="CY898" s="28"/>
      <c r="CZ898" s="28"/>
      <c r="DA898" s="28"/>
      <c r="DB898" s="28"/>
      <c r="DC898" s="28"/>
      <c r="DD898" s="28"/>
      <c r="DE898" s="28"/>
      <c r="DF898" s="28"/>
      <c r="DG898" s="28"/>
      <c r="DH898" s="28"/>
      <c r="DI898" s="28"/>
      <c r="DJ898" s="28"/>
      <c r="DK898" s="28"/>
      <c r="DL898" s="28"/>
      <c r="DM898" s="28"/>
      <c r="DN898" s="28"/>
      <c r="DO898" s="28"/>
      <c r="DP898" s="28"/>
      <c r="DQ898" s="28"/>
      <c r="DR898" s="28"/>
      <c r="DS898" s="28"/>
      <c r="DT898" s="28"/>
      <c r="DU898" s="28"/>
      <c r="DV898" s="28"/>
      <c r="DW898" s="28"/>
      <c r="DX898" s="28"/>
      <c r="DY898" s="28"/>
      <c r="DZ898" s="28"/>
      <c r="EA898" s="28"/>
      <c r="EB898" s="28"/>
      <c r="EC898" s="28"/>
      <c r="ED898" s="28"/>
      <c r="EE898" s="28"/>
      <c r="EF898" s="28"/>
      <c r="EG898" s="28"/>
      <c r="EH898" s="28"/>
      <c r="EI898" s="28"/>
      <c r="EJ898" s="28"/>
      <c r="EK898" s="28"/>
      <c r="EL898" s="28"/>
      <c r="EM898" s="28"/>
      <c r="EN898" s="28"/>
      <c r="EO898" s="28"/>
      <c r="EP898" s="28"/>
      <c r="EQ898" s="28"/>
      <c r="ER898" s="28"/>
      <c r="ES898" s="28"/>
      <c r="ET898" s="28"/>
      <c r="EU898" s="28"/>
      <c r="EV898" s="28"/>
      <c r="EW898" s="28"/>
      <c r="EX898" s="28"/>
      <c r="EY898" s="28"/>
      <c r="EZ898" s="28"/>
      <c r="FA898" s="28"/>
      <c r="FB898" s="1"/>
      <c r="FC898" s="1"/>
      <c r="FD898" s="1"/>
    </row>
    <row r="899" spans="1:160" ht="17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28"/>
      <c r="BF899" s="28"/>
      <c r="BG899" s="28"/>
      <c r="BH899" s="28"/>
      <c r="BI899" s="28"/>
      <c r="BJ899" s="28"/>
      <c r="BK899" s="28"/>
      <c r="BL899" s="28"/>
      <c r="BM899" s="28"/>
      <c r="BN899" s="28"/>
      <c r="BO899" s="28"/>
      <c r="BP899" s="28"/>
      <c r="BQ899" s="28"/>
      <c r="BR899" s="28"/>
      <c r="BS899" s="28"/>
      <c r="BT899" s="28"/>
      <c r="BU899" s="28"/>
      <c r="BV899" s="28"/>
      <c r="BW899" s="28"/>
      <c r="BX899" s="28"/>
      <c r="BY899" s="28"/>
      <c r="BZ899" s="28"/>
      <c r="CA899" s="28"/>
      <c r="CB899" s="28"/>
      <c r="CC899" s="28"/>
      <c r="CD899" s="28"/>
      <c r="CE899" s="28"/>
      <c r="CF899" s="28"/>
      <c r="CG899" s="28"/>
      <c r="CH899" s="28"/>
      <c r="CI899" s="28"/>
      <c r="CJ899" s="28"/>
      <c r="CK899" s="28"/>
      <c r="CL899" s="28"/>
      <c r="CM899" s="28"/>
      <c r="CN899" s="28"/>
      <c r="CO899" s="28"/>
      <c r="CP899" s="28"/>
      <c r="CQ899" s="28"/>
      <c r="CR899" s="28"/>
      <c r="CS899" s="28"/>
      <c r="CT899" s="28"/>
      <c r="CU899" s="28"/>
      <c r="CV899" s="28"/>
      <c r="CW899" s="28"/>
      <c r="CX899" s="28"/>
      <c r="CY899" s="28"/>
      <c r="CZ899" s="28"/>
      <c r="DA899" s="28"/>
      <c r="DB899" s="28"/>
      <c r="DC899" s="28"/>
      <c r="DD899" s="28"/>
      <c r="DE899" s="28"/>
      <c r="DF899" s="28"/>
      <c r="DG899" s="28"/>
      <c r="DH899" s="28"/>
      <c r="DI899" s="28"/>
      <c r="DJ899" s="28"/>
      <c r="DK899" s="28"/>
      <c r="DL899" s="28"/>
      <c r="DM899" s="28"/>
      <c r="DN899" s="28"/>
      <c r="DO899" s="28"/>
      <c r="DP899" s="28"/>
      <c r="DQ899" s="28"/>
      <c r="DR899" s="28"/>
      <c r="DS899" s="28"/>
      <c r="DT899" s="28"/>
      <c r="DU899" s="28"/>
      <c r="DV899" s="28"/>
      <c r="DW899" s="28"/>
      <c r="DX899" s="28"/>
      <c r="DY899" s="28"/>
      <c r="DZ899" s="28"/>
      <c r="EA899" s="28"/>
      <c r="EB899" s="28"/>
      <c r="EC899" s="28"/>
      <c r="ED899" s="28"/>
      <c r="EE899" s="28"/>
      <c r="EF899" s="28"/>
      <c r="EG899" s="28"/>
      <c r="EH899" s="28"/>
      <c r="EI899" s="28"/>
      <c r="EJ899" s="28"/>
      <c r="EK899" s="28"/>
      <c r="EL899" s="28"/>
      <c r="EM899" s="28"/>
      <c r="EN899" s="28"/>
      <c r="EO899" s="28"/>
      <c r="EP899" s="28"/>
      <c r="EQ899" s="28"/>
      <c r="ER899" s="28"/>
      <c r="ES899" s="28"/>
      <c r="ET899" s="28"/>
      <c r="EU899" s="28"/>
      <c r="EV899" s="28"/>
      <c r="EW899" s="28"/>
      <c r="EX899" s="28"/>
      <c r="EY899" s="28"/>
      <c r="EZ899" s="28"/>
      <c r="FA899" s="28"/>
      <c r="FB899" s="1"/>
      <c r="FC899" s="1"/>
      <c r="FD899" s="1"/>
    </row>
    <row r="900" spans="1:160" ht="17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28"/>
      <c r="BF900" s="28"/>
      <c r="BG900" s="28"/>
      <c r="BH900" s="28"/>
      <c r="BI900" s="28"/>
      <c r="BJ900" s="28"/>
      <c r="BK900" s="28"/>
      <c r="BL900" s="28"/>
      <c r="BM900" s="28"/>
      <c r="BN900" s="28"/>
      <c r="BO900" s="28"/>
      <c r="BP900" s="28"/>
      <c r="BQ900" s="28"/>
      <c r="BR900" s="28"/>
      <c r="BS900" s="28"/>
      <c r="BT900" s="28"/>
      <c r="BU900" s="28"/>
      <c r="BV900" s="28"/>
      <c r="BW900" s="28"/>
      <c r="BX900" s="28"/>
      <c r="BY900" s="28"/>
      <c r="BZ900" s="28"/>
      <c r="CA900" s="28"/>
      <c r="CB900" s="28"/>
      <c r="CC900" s="28"/>
      <c r="CD900" s="28"/>
      <c r="CE900" s="28"/>
      <c r="CF900" s="28"/>
      <c r="CG900" s="28"/>
      <c r="CH900" s="28"/>
      <c r="CI900" s="28"/>
      <c r="CJ900" s="28"/>
      <c r="CK900" s="28"/>
      <c r="CL900" s="28"/>
      <c r="CM900" s="28"/>
      <c r="CN900" s="28"/>
      <c r="CO900" s="28"/>
      <c r="CP900" s="28"/>
      <c r="CQ900" s="28"/>
      <c r="CR900" s="28"/>
      <c r="CS900" s="28"/>
      <c r="CT900" s="28"/>
      <c r="CU900" s="28"/>
      <c r="CV900" s="28"/>
      <c r="CW900" s="28"/>
      <c r="CX900" s="28"/>
      <c r="CY900" s="28"/>
      <c r="CZ900" s="28"/>
      <c r="DA900" s="28"/>
      <c r="DB900" s="28"/>
      <c r="DC900" s="28"/>
      <c r="DD900" s="28"/>
      <c r="DE900" s="28"/>
      <c r="DF900" s="28"/>
      <c r="DG900" s="28"/>
      <c r="DH900" s="28"/>
      <c r="DI900" s="28"/>
      <c r="DJ900" s="28"/>
      <c r="DK900" s="28"/>
      <c r="DL900" s="28"/>
      <c r="DM900" s="28"/>
      <c r="DN900" s="28"/>
      <c r="DO900" s="28"/>
      <c r="DP900" s="28"/>
      <c r="DQ900" s="28"/>
      <c r="DR900" s="28"/>
      <c r="DS900" s="28"/>
      <c r="DT900" s="28"/>
      <c r="DU900" s="28"/>
      <c r="DV900" s="28"/>
      <c r="DW900" s="28"/>
      <c r="DX900" s="28"/>
      <c r="DY900" s="28"/>
      <c r="DZ900" s="28"/>
      <c r="EA900" s="28"/>
      <c r="EB900" s="28"/>
      <c r="EC900" s="28"/>
      <c r="ED900" s="28"/>
      <c r="EE900" s="28"/>
      <c r="EF900" s="28"/>
      <c r="EG900" s="28"/>
      <c r="EH900" s="28"/>
      <c r="EI900" s="28"/>
      <c r="EJ900" s="28"/>
      <c r="EK900" s="28"/>
      <c r="EL900" s="28"/>
      <c r="EM900" s="28"/>
      <c r="EN900" s="28"/>
      <c r="EO900" s="28"/>
      <c r="EP900" s="28"/>
      <c r="EQ900" s="28"/>
      <c r="ER900" s="28"/>
      <c r="ES900" s="28"/>
      <c r="ET900" s="28"/>
      <c r="EU900" s="28"/>
      <c r="EV900" s="28"/>
      <c r="EW900" s="28"/>
      <c r="EX900" s="28"/>
      <c r="EY900" s="28"/>
      <c r="EZ900" s="28"/>
      <c r="FA900" s="28"/>
      <c r="FB900" s="1"/>
      <c r="FC900" s="1"/>
      <c r="FD900" s="1"/>
    </row>
    <row r="901" spans="1:160" ht="17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28"/>
      <c r="BF901" s="28"/>
      <c r="BG901" s="28"/>
      <c r="BH901" s="28"/>
      <c r="BI901" s="28"/>
      <c r="BJ901" s="28"/>
      <c r="BK901" s="28"/>
      <c r="BL901" s="28"/>
      <c r="BM901" s="28"/>
      <c r="BN901" s="28"/>
      <c r="BO901" s="28"/>
      <c r="BP901" s="28"/>
      <c r="BQ901" s="28"/>
      <c r="BR901" s="28"/>
      <c r="BS901" s="28"/>
      <c r="BT901" s="28"/>
      <c r="BU901" s="28"/>
      <c r="BV901" s="28"/>
      <c r="BW901" s="28"/>
      <c r="BX901" s="28"/>
      <c r="BY901" s="28"/>
      <c r="BZ901" s="28"/>
      <c r="CA901" s="28"/>
      <c r="CB901" s="28"/>
      <c r="CC901" s="28"/>
      <c r="CD901" s="28"/>
      <c r="CE901" s="28"/>
      <c r="CF901" s="28"/>
      <c r="CG901" s="28"/>
      <c r="CH901" s="28"/>
      <c r="CI901" s="28"/>
      <c r="CJ901" s="28"/>
      <c r="CK901" s="28"/>
      <c r="CL901" s="28"/>
      <c r="CM901" s="28"/>
      <c r="CN901" s="28"/>
      <c r="CO901" s="28"/>
      <c r="CP901" s="28"/>
      <c r="CQ901" s="28"/>
      <c r="CR901" s="28"/>
      <c r="CS901" s="28"/>
      <c r="CT901" s="28"/>
      <c r="CU901" s="28"/>
      <c r="CV901" s="28"/>
      <c r="CW901" s="28"/>
      <c r="CX901" s="28"/>
      <c r="CY901" s="28"/>
      <c r="CZ901" s="28"/>
      <c r="DA901" s="28"/>
      <c r="DB901" s="28"/>
      <c r="DC901" s="28"/>
      <c r="DD901" s="28"/>
      <c r="DE901" s="28"/>
      <c r="DF901" s="28"/>
      <c r="DG901" s="28"/>
      <c r="DH901" s="28"/>
      <c r="DI901" s="28"/>
      <c r="DJ901" s="28"/>
      <c r="DK901" s="28"/>
      <c r="DL901" s="28"/>
      <c r="DM901" s="28"/>
      <c r="DN901" s="28"/>
      <c r="DO901" s="28"/>
      <c r="DP901" s="28"/>
      <c r="DQ901" s="28"/>
      <c r="DR901" s="28"/>
      <c r="DS901" s="28"/>
      <c r="DT901" s="28"/>
      <c r="DU901" s="28"/>
      <c r="DV901" s="28"/>
      <c r="DW901" s="28"/>
      <c r="DX901" s="28"/>
      <c r="DY901" s="28"/>
      <c r="DZ901" s="28"/>
      <c r="EA901" s="28"/>
      <c r="EB901" s="28"/>
      <c r="EC901" s="28"/>
      <c r="ED901" s="28"/>
      <c r="EE901" s="28"/>
      <c r="EF901" s="28"/>
      <c r="EG901" s="28"/>
      <c r="EH901" s="28"/>
      <c r="EI901" s="28"/>
      <c r="EJ901" s="28"/>
      <c r="EK901" s="28"/>
      <c r="EL901" s="28"/>
      <c r="EM901" s="28"/>
      <c r="EN901" s="28"/>
      <c r="EO901" s="28"/>
      <c r="EP901" s="28"/>
      <c r="EQ901" s="28"/>
      <c r="ER901" s="28"/>
      <c r="ES901" s="28"/>
      <c r="ET901" s="28"/>
      <c r="EU901" s="28"/>
      <c r="EV901" s="28"/>
      <c r="EW901" s="28"/>
      <c r="EX901" s="28"/>
      <c r="EY901" s="28"/>
      <c r="EZ901" s="28"/>
      <c r="FA901" s="28"/>
      <c r="FB901" s="1"/>
      <c r="FC901" s="1"/>
      <c r="FD901" s="1"/>
    </row>
    <row r="902" spans="1:160" ht="17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28"/>
      <c r="BF902" s="28"/>
      <c r="BG902" s="28"/>
      <c r="BH902" s="28"/>
      <c r="BI902" s="28"/>
      <c r="BJ902" s="28"/>
      <c r="BK902" s="28"/>
      <c r="BL902" s="28"/>
      <c r="BM902" s="28"/>
      <c r="BN902" s="28"/>
      <c r="BO902" s="28"/>
      <c r="BP902" s="28"/>
      <c r="BQ902" s="28"/>
      <c r="BR902" s="28"/>
      <c r="BS902" s="28"/>
      <c r="BT902" s="28"/>
      <c r="BU902" s="28"/>
      <c r="BV902" s="28"/>
      <c r="BW902" s="28"/>
      <c r="BX902" s="28"/>
      <c r="BY902" s="28"/>
      <c r="BZ902" s="28"/>
      <c r="CA902" s="28"/>
      <c r="CB902" s="28"/>
      <c r="CC902" s="28"/>
      <c r="CD902" s="28"/>
      <c r="CE902" s="28"/>
      <c r="CF902" s="28"/>
      <c r="CG902" s="28"/>
      <c r="CH902" s="28"/>
      <c r="CI902" s="28"/>
      <c r="CJ902" s="28"/>
      <c r="CK902" s="28"/>
      <c r="CL902" s="28"/>
      <c r="CM902" s="28"/>
      <c r="CN902" s="28"/>
      <c r="CO902" s="28"/>
      <c r="CP902" s="28"/>
      <c r="CQ902" s="28"/>
      <c r="CR902" s="28"/>
      <c r="CS902" s="28"/>
      <c r="CT902" s="28"/>
      <c r="CU902" s="28"/>
      <c r="CV902" s="28"/>
      <c r="CW902" s="28"/>
      <c r="CX902" s="28"/>
      <c r="CY902" s="28"/>
      <c r="CZ902" s="28"/>
      <c r="DA902" s="28"/>
      <c r="DB902" s="28"/>
      <c r="DC902" s="28"/>
      <c r="DD902" s="28"/>
      <c r="DE902" s="28"/>
      <c r="DF902" s="28"/>
      <c r="DG902" s="28"/>
      <c r="DH902" s="28"/>
      <c r="DI902" s="28"/>
      <c r="DJ902" s="28"/>
      <c r="DK902" s="28"/>
      <c r="DL902" s="28"/>
      <c r="DM902" s="28"/>
      <c r="DN902" s="28"/>
      <c r="DO902" s="28"/>
      <c r="DP902" s="28"/>
      <c r="DQ902" s="28"/>
      <c r="DR902" s="28"/>
      <c r="DS902" s="28"/>
      <c r="DT902" s="28"/>
      <c r="DU902" s="28"/>
      <c r="DV902" s="28"/>
      <c r="DW902" s="28"/>
      <c r="DX902" s="28"/>
      <c r="DY902" s="28"/>
      <c r="DZ902" s="28"/>
      <c r="EA902" s="28"/>
      <c r="EB902" s="28"/>
      <c r="EC902" s="28"/>
      <c r="ED902" s="28"/>
      <c r="EE902" s="28"/>
      <c r="EF902" s="28"/>
      <c r="EG902" s="28"/>
      <c r="EH902" s="28"/>
      <c r="EI902" s="28"/>
      <c r="EJ902" s="28"/>
      <c r="EK902" s="28"/>
      <c r="EL902" s="28"/>
      <c r="EM902" s="28"/>
      <c r="EN902" s="28"/>
      <c r="EO902" s="28"/>
      <c r="EP902" s="28"/>
      <c r="EQ902" s="28"/>
      <c r="ER902" s="28"/>
      <c r="ES902" s="28"/>
      <c r="ET902" s="28"/>
      <c r="EU902" s="28"/>
      <c r="EV902" s="28"/>
      <c r="EW902" s="28"/>
      <c r="EX902" s="28"/>
      <c r="EY902" s="28"/>
      <c r="EZ902" s="28"/>
      <c r="FA902" s="28"/>
      <c r="FB902" s="1"/>
      <c r="FC902" s="1"/>
      <c r="FD902" s="1"/>
    </row>
    <row r="903" spans="1:160" ht="17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28"/>
      <c r="BF903" s="28"/>
      <c r="BG903" s="28"/>
      <c r="BH903" s="28"/>
      <c r="BI903" s="28"/>
      <c r="BJ903" s="28"/>
      <c r="BK903" s="28"/>
      <c r="BL903" s="28"/>
      <c r="BM903" s="28"/>
      <c r="BN903" s="28"/>
      <c r="BO903" s="28"/>
      <c r="BP903" s="28"/>
      <c r="BQ903" s="28"/>
      <c r="BR903" s="28"/>
      <c r="BS903" s="28"/>
      <c r="BT903" s="28"/>
      <c r="BU903" s="28"/>
      <c r="BV903" s="28"/>
      <c r="BW903" s="28"/>
      <c r="BX903" s="28"/>
      <c r="BY903" s="28"/>
      <c r="BZ903" s="28"/>
      <c r="CA903" s="28"/>
      <c r="CB903" s="28"/>
      <c r="CC903" s="28"/>
      <c r="CD903" s="28"/>
      <c r="CE903" s="28"/>
      <c r="CF903" s="28"/>
      <c r="CG903" s="28"/>
      <c r="CH903" s="28"/>
      <c r="CI903" s="28"/>
      <c r="CJ903" s="28"/>
      <c r="CK903" s="28"/>
      <c r="CL903" s="28"/>
      <c r="CM903" s="28"/>
      <c r="CN903" s="28"/>
      <c r="CO903" s="28"/>
      <c r="CP903" s="28"/>
      <c r="CQ903" s="28"/>
      <c r="CR903" s="28"/>
      <c r="CS903" s="28"/>
      <c r="CT903" s="28"/>
      <c r="CU903" s="28"/>
      <c r="CV903" s="28"/>
      <c r="CW903" s="28"/>
      <c r="CX903" s="28"/>
      <c r="CY903" s="28"/>
      <c r="CZ903" s="28"/>
      <c r="DA903" s="28"/>
      <c r="DB903" s="28"/>
      <c r="DC903" s="28"/>
      <c r="DD903" s="28"/>
      <c r="DE903" s="28"/>
      <c r="DF903" s="28"/>
      <c r="DG903" s="28"/>
      <c r="DH903" s="28"/>
      <c r="DI903" s="28"/>
      <c r="DJ903" s="28"/>
      <c r="DK903" s="28"/>
      <c r="DL903" s="28"/>
      <c r="DM903" s="28"/>
      <c r="DN903" s="28"/>
      <c r="DO903" s="28"/>
      <c r="DP903" s="28"/>
      <c r="DQ903" s="28"/>
      <c r="DR903" s="28"/>
      <c r="DS903" s="28"/>
      <c r="DT903" s="28"/>
      <c r="DU903" s="28"/>
      <c r="DV903" s="28"/>
      <c r="DW903" s="28"/>
      <c r="DX903" s="28"/>
      <c r="DY903" s="28"/>
      <c r="DZ903" s="28"/>
      <c r="EA903" s="28"/>
      <c r="EB903" s="28"/>
      <c r="EC903" s="28"/>
      <c r="ED903" s="28"/>
      <c r="EE903" s="28"/>
      <c r="EF903" s="28"/>
      <c r="EG903" s="28"/>
      <c r="EH903" s="28"/>
      <c r="EI903" s="28"/>
      <c r="EJ903" s="28"/>
      <c r="EK903" s="28"/>
      <c r="EL903" s="28"/>
      <c r="EM903" s="28"/>
      <c r="EN903" s="28"/>
      <c r="EO903" s="28"/>
      <c r="EP903" s="28"/>
      <c r="EQ903" s="28"/>
      <c r="ER903" s="28"/>
      <c r="ES903" s="28"/>
      <c r="ET903" s="28"/>
      <c r="EU903" s="28"/>
      <c r="EV903" s="28"/>
      <c r="EW903" s="28"/>
      <c r="EX903" s="28"/>
      <c r="EY903" s="28"/>
      <c r="EZ903" s="28"/>
      <c r="FA903" s="28"/>
      <c r="FB903" s="1"/>
      <c r="FC903" s="1"/>
      <c r="FD903" s="1"/>
    </row>
    <row r="904" spans="1:160" ht="17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28"/>
      <c r="BF904" s="28"/>
      <c r="BG904" s="28"/>
      <c r="BH904" s="28"/>
      <c r="BI904" s="28"/>
      <c r="BJ904" s="28"/>
      <c r="BK904" s="28"/>
      <c r="BL904" s="28"/>
      <c r="BM904" s="28"/>
      <c r="BN904" s="28"/>
      <c r="BO904" s="28"/>
      <c r="BP904" s="28"/>
      <c r="BQ904" s="28"/>
      <c r="BR904" s="28"/>
      <c r="BS904" s="28"/>
      <c r="BT904" s="28"/>
      <c r="BU904" s="28"/>
      <c r="BV904" s="28"/>
      <c r="BW904" s="28"/>
      <c r="BX904" s="28"/>
      <c r="BY904" s="28"/>
      <c r="BZ904" s="28"/>
      <c r="CA904" s="28"/>
      <c r="CB904" s="28"/>
      <c r="CC904" s="28"/>
      <c r="CD904" s="28"/>
      <c r="CE904" s="28"/>
      <c r="CF904" s="28"/>
      <c r="CG904" s="28"/>
      <c r="CH904" s="28"/>
      <c r="CI904" s="28"/>
      <c r="CJ904" s="28"/>
      <c r="CK904" s="28"/>
      <c r="CL904" s="28"/>
      <c r="CM904" s="28"/>
      <c r="CN904" s="28"/>
      <c r="CO904" s="28"/>
      <c r="CP904" s="28"/>
      <c r="CQ904" s="28"/>
      <c r="CR904" s="28"/>
      <c r="CS904" s="28"/>
      <c r="CT904" s="28"/>
      <c r="CU904" s="28"/>
      <c r="CV904" s="28"/>
      <c r="CW904" s="28"/>
      <c r="CX904" s="28"/>
      <c r="CY904" s="28"/>
      <c r="CZ904" s="28"/>
      <c r="DA904" s="28"/>
      <c r="DB904" s="28"/>
      <c r="DC904" s="28"/>
      <c r="DD904" s="28"/>
      <c r="DE904" s="28"/>
      <c r="DF904" s="28"/>
      <c r="DG904" s="28"/>
      <c r="DH904" s="28"/>
      <c r="DI904" s="28"/>
      <c r="DJ904" s="28"/>
      <c r="DK904" s="28"/>
      <c r="DL904" s="28"/>
      <c r="DM904" s="28"/>
      <c r="DN904" s="28"/>
      <c r="DO904" s="28"/>
      <c r="DP904" s="28"/>
      <c r="DQ904" s="28"/>
      <c r="DR904" s="28"/>
      <c r="DS904" s="28"/>
      <c r="DT904" s="28"/>
      <c r="DU904" s="28"/>
      <c r="DV904" s="28"/>
      <c r="DW904" s="28"/>
      <c r="DX904" s="28"/>
      <c r="DY904" s="28"/>
      <c r="DZ904" s="28"/>
      <c r="EA904" s="28"/>
      <c r="EB904" s="28"/>
      <c r="EC904" s="28"/>
      <c r="ED904" s="28"/>
      <c r="EE904" s="28"/>
      <c r="EF904" s="28"/>
      <c r="EG904" s="28"/>
      <c r="EH904" s="28"/>
      <c r="EI904" s="28"/>
      <c r="EJ904" s="28"/>
      <c r="EK904" s="28"/>
      <c r="EL904" s="28"/>
      <c r="EM904" s="28"/>
      <c r="EN904" s="28"/>
      <c r="EO904" s="28"/>
      <c r="EP904" s="28"/>
      <c r="EQ904" s="28"/>
      <c r="ER904" s="28"/>
      <c r="ES904" s="28"/>
      <c r="ET904" s="28"/>
      <c r="EU904" s="28"/>
      <c r="EV904" s="28"/>
      <c r="EW904" s="28"/>
      <c r="EX904" s="28"/>
      <c r="EY904" s="28"/>
      <c r="EZ904" s="28"/>
      <c r="FA904" s="28"/>
      <c r="FB904" s="1"/>
      <c r="FC904" s="1"/>
      <c r="FD904" s="1"/>
    </row>
    <row r="905" spans="1:160" ht="17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28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/>
      <c r="BP905" s="28"/>
      <c r="BQ905" s="28"/>
      <c r="BR905" s="28"/>
      <c r="BS905" s="28"/>
      <c r="BT905" s="28"/>
      <c r="BU905" s="28"/>
      <c r="BV905" s="28"/>
      <c r="BW905" s="28"/>
      <c r="BX905" s="28"/>
      <c r="BY905" s="28"/>
      <c r="BZ905" s="28"/>
      <c r="CA905" s="28"/>
      <c r="CB905" s="28"/>
      <c r="CC905" s="28"/>
      <c r="CD905" s="28"/>
      <c r="CE905" s="28"/>
      <c r="CF905" s="28"/>
      <c r="CG905" s="28"/>
      <c r="CH905" s="28"/>
      <c r="CI905" s="28"/>
      <c r="CJ905" s="28"/>
      <c r="CK905" s="28"/>
      <c r="CL905" s="28"/>
      <c r="CM905" s="28"/>
      <c r="CN905" s="28"/>
      <c r="CO905" s="28"/>
      <c r="CP905" s="28"/>
      <c r="CQ905" s="28"/>
      <c r="CR905" s="28"/>
      <c r="CS905" s="28"/>
      <c r="CT905" s="28"/>
      <c r="CU905" s="28"/>
      <c r="CV905" s="28"/>
      <c r="CW905" s="28"/>
      <c r="CX905" s="28"/>
      <c r="CY905" s="28"/>
      <c r="CZ905" s="28"/>
      <c r="DA905" s="28"/>
      <c r="DB905" s="28"/>
      <c r="DC905" s="28"/>
      <c r="DD905" s="28"/>
      <c r="DE905" s="28"/>
      <c r="DF905" s="28"/>
      <c r="DG905" s="28"/>
      <c r="DH905" s="28"/>
      <c r="DI905" s="28"/>
      <c r="DJ905" s="28"/>
      <c r="DK905" s="28"/>
      <c r="DL905" s="28"/>
      <c r="DM905" s="28"/>
      <c r="DN905" s="28"/>
      <c r="DO905" s="28"/>
      <c r="DP905" s="28"/>
      <c r="DQ905" s="28"/>
      <c r="DR905" s="28"/>
      <c r="DS905" s="28"/>
      <c r="DT905" s="28"/>
      <c r="DU905" s="28"/>
      <c r="DV905" s="28"/>
      <c r="DW905" s="28"/>
      <c r="DX905" s="28"/>
      <c r="DY905" s="28"/>
      <c r="DZ905" s="28"/>
      <c r="EA905" s="28"/>
      <c r="EB905" s="28"/>
      <c r="EC905" s="28"/>
      <c r="ED905" s="28"/>
      <c r="EE905" s="28"/>
      <c r="EF905" s="28"/>
      <c r="EG905" s="28"/>
      <c r="EH905" s="28"/>
      <c r="EI905" s="28"/>
      <c r="EJ905" s="28"/>
      <c r="EK905" s="28"/>
      <c r="EL905" s="28"/>
      <c r="EM905" s="28"/>
      <c r="EN905" s="28"/>
      <c r="EO905" s="28"/>
      <c r="EP905" s="28"/>
      <c r="EQ905" s="28"/>
      <c r="ER905" s="28"/>
      <c r="ES905" s="28"/>
      <c r="ET905" s="28"/>
      <c r="EU905" s="28"/>
      <c r="EV905" s="28"/>
      <c r="EW905" s="28"/>
      <c r="EX905" s="28"/>
      <c r="EY905" s="28"/>
      <c r="EZ905" s="28"/>
      <c r="FA905" s="28"/>
      <c r="FB905" s="1"/>
      <c r="FC905" s="1"/>
      <c r="FD905" s="1"/>
    </row>
    <row r="906" spans="1:160" ht="17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  <c r="BY906" s="28"/>
      <c r="BZ906" s="28"/>
      <c r="CA906" s="28"/>
      <c r="CB906" s="28"/>
      <c r="CC906" s="28"/>
      <c r="CD906" s="28"/>
      <c r="CE906" s="28"/>
      <c r="CF906" s="28"/>
      <c r="CG906" s="28"/>
      <c r="CH906" s="28"/>
      <c r="CI906" s="28"/>
      <c r="CJ906" s="28"/>
      <c r="CK906" s="28"/>
      <c r="CL906" s="28"/>
      <c r="CM906" s="28"/>
      <c r="CN906" s="28"/>
      <c r="CO906" s="28"/>
      <c r="CP906" s="28"/>
      <c r="CQ906" s="28"/>
      <c r="CR906" s="28"/>
      <c r="CS906" s="28"/>
      <c r="CT906" s="28"/>
      <c r="CU906" s="28"/>
      <c r="CV906" s="28"/>
      <c r="CW906" s="28"/>
      <c r="CX906" s="28"/>
      <c r="CY906" s="28"/>
      <c r="CZ906" s="28"/>
      <c r="DA906" s="28"/>
      <c r="DB906" s="28"/>
      <c r="DC906" s="28"/>
      <c r="DD906" s="28"/>
      <c r="DE906" s="28"/>
      <c r="DF906" s="28"/>
      <c r="DG906" s="28"/>
      <c r="DH906" s="28"/>
      <c r="DI906" s="28"/>
      <c r="DJ906" s="28"/>
      <c r="DK906" s="28"/>
      <c r="DL906" s="28"/>
      <c r="DM906" s="28"/>
      <c r="DN906" s="28"/>
      <c r="DO906" s="28"/>
      <c r="DP906" s="28"/>
      <c r="DQ906" s="28"/>
      <c r="DR906" s="28"/>
      <c r="DS906" s="28"/>
      <c r="DT906" s="28"/>
      <c r="DU906" s="28"/>
      <c r="DV906" s="28"/>
      <c r="DW906" s="28"/>
      <c r="DX906" s="28"/>
      <c r="DY906" s="28"/>
      <c r="DZ906" s="28"/>
      <c r="EA906" s="28"/>
      <c r="EB906" s="28"/>
      <c r="EC906" s="28"/>
      <c r="ED906" s="28"/>
      <c r="EE906" s="28"/>
      <c r="EF906" s="28"/>
      <c r="EG906" s="28"/>
      <c r="EH906" s="28"/>
      <c r="EI906" s="28"/>
      <c r="EJ906" s="28"/>
      <c r="EK906" s="28"/>
      <c r="EL906" s="28"/>
      <c r="EM906" s="28"/>
      <c r="EN906" s="28"/>
      <c r="EO906" s="28"/>
      <c r="EP906" s="28"/>
      <c r="EQ906" s="28"/>
      <c r="ER906" s="28"/>
      <c r="ES906" s="28"/>
      <c r="ET906" s="28"/>
      <c r="EU906" s="28"/>
      <c r="EV906" s="28"/>
      <c r="EW906" s="28"/>
      <c r="EX906" s="28"/>
      <c r="EY906" s="28"/>
      <c r="EZ906" s="28"/>
      <c r="FA906" s="28"/>
      <c r="FB906" s="1"/>
      <c r="FC906" s="1"/>
      <c r="FD906" s="1"/>
    </row>
    <row r="907" spans="1:160" ht="17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  <c r="BV907" s="28"/>
      <c r="BW907" s="28"/>
      <c r="BX907" s="28"/>
      <c r="BY907" s="28"/>
      <c r="BZ907" s="28"/>
      <c r="CA907" s="28"/>
      <c r="CB907" s="28"/>
      <c r="CC907" s="28"/>
      <c r="CD907" s="28"/>
      <c r="CE907" s="28"/>
      <c r="CF907" s="28"/>
      <c r="CG907" s="28"/>
      <c r="CH907" s="28"/>
      <c r="CI907" s="28"/>
      <c r="CJ907" s="28"/>
      <c r="CK907" s="28"/>
      <c r="CL907" s="28"/>
      <c r="CM907" s="28"/>
      <c r="CN907" s="28"/>
      <c r="CO907" s="28"/>
      <c r="CP907" s="28"/>
      <c r="CQ907" s="28"/>
      <c r="CR907" s="28"/>
      <c r="CS907" s="28"/>
      <c r="CT907" s="28"/>
      <c r="CU907" s="28"/>
      <c r="CV907" s="28"/>
      <c r="CW907" s="28"/>
      <c r="CX907" s="28"/>
      <c r="CY907" s="28"/>
      <c r="CZ907" s="28"/>
      <c r="DA907" s="28"/>
      <c r="DB907" s="28"/>
      <c r="DC907" s="28"/>
      <c r="DD907" s="28"/>
      <c r="DE907" s="28"/>
      <c r="DF907" s="28"/>
      <c r="DG907" s="28"/>
      <c r="DH907" s="28"/>
      <c r="DI907" s="28"/>
      <c r="DJ907" s="28"/>
      <c r="DK907" s="28"/>
      <c r="DL907" s="28"/>
      <c r="DM907" s="28"/>
      <c r="DN907" s="28"/>
      <c r="DO907" s="28"/>
      <c r="DP907" s="28"/>
      <c r="DQ907" s="28"/>
      <c r="DR907" s="28"/>
      <c r="DS907" s="28"/>
      <c r="DT907" s="28"/>
      <c r="DU907" s="28"/>
      <c r="DV907" s="28"/>
      <c r="DW907" s="28"/>
      <c r="DX907" s="28"/>
      <c r="DY907" s="28"/>
      <c r="DZ907" s="28"/>
      <c r="EA907" s="28"/>
      <c r="EB907" s="28"/>
      <c r="EC907" s="28"/>
      <c r="ED907" s="28"/>
      <c r="EE907" s="28"/>
      <c r="EF907" s="28"/>
      <c r="EG907" s="28"/>
      <c r="EH907" s="28"/>
      <c r="EI907" s="28"/>
      <c r="EJ907" s="28"/>
      <c r="EK907" s="28"/>
      <c r="EL907" s="28"/>
      <c r="EM907" s="28"/>
      <c r="EN907" s="28"/>
      <c r="EO907" s="28"/>
      <c r="EP907" s="28"/>
      <c r="EQ907" s="28"/>
      <c r="ER907" s="28"/>
      <c r="ES907" s="28"/>
      <c r="ET907" s="28"/>
      <c r="EU907" s="28"/>
      <c r="EV907" s="28"/>
      <c r="EW907" s="28"/>
      <c r="EX907" s="28"/>
      <c r="EY907" s="28"/>
      <c r="EZ907" s="28"/>
      <c r="FA907" s="28"/>
      <c r="FB907" s="1"/>
      <c r="FC907" s="1"/>
      <c r="FD907" s="1"/>
    </row>
    <row r="908" spans="1:160" ht="17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28"/>
      <c r="BF908" s="28"/>
      <c r="BG908" s="28"/>
      <c r="BH908" s="28"/>
      <c r="BI908" s="28"/>
      <c r="BJ908" s="28"/>
      <c r="BK908" s="28"/>
      <c r="BL908" s="28"/>
      <c r="BM908" s="28"/>
      <c r="BN908" s="28"/>
      <c r="BO908" s="28"/>
      <c r="BP908" s="28"/>
      <c r="BQ908" s="28"/>
      <c r="BR908" s="28"/>
      <c r="BS908" s="28"/>
      <c r="BT908" s="28"/>
      <c r="BU908" s="28"/>
      <c r="BV908" s="28"/>
      <c r="BW908" s="28"/>
      <c r="BX908" s="28"/>
      <c r="BY908" s="28"/>
      <c r="BZ908" s="28"/>
      <c r="CA908" s="28"/>
      <c r="CB908" s="28"/>
      <c r="CC908" s="28"/>
      <c r="CD908" s="28"/>
      <c r="CE908" s="28"/>
      <c r="CF908" s="28"/>
      <c r="CG908" s="28"/>
      <c r="CH908" s="28"/>
      <c r="CI908" s="28"/>
      <c r="CJ908" s="28"/>
      <c r="CK908" s="28"/>
      <c r="CL908" s="28"/>
      <c r="CM908" s="28"/>
      <c r="CN908" s="28"/>
      <c r="CO908" s="28"/>
      <c r="CP908" s="28"/>
      <c r="CQ908" s="28"/>
      <c r="CR908" s="28"/>
      <c r="CS908" s="28"/>
      <c r="CT908" s="28"/>
      <c r="CU908" s="28"/>
      <c r="CV908" s="28"/>
      <c r="CW908" s="28"/>
      <c r="CX908" s="28"/>
      <c r="CY908" s="28"/>
      <c r="CZ908" s="28"/>
      <c r="DA908" s="28"/>
      <c r="DB908" s="28"/>
      <c r="DC908" s="28"/>
      <c r="DD908" s="28"/>
      <c r="DE908" s="28"/>
      <c r="DF908" s="28"/>
      <c r="DG908" s="28"/>
      <c r="DH908" s="28"/>
      <c r="DI908" s="28"/>
      <c r="DJ908" s="28"/>
      <c r="DK908" s="28"/>
      <c r="DL908" s="28"/>
      <c r="DM908" s="28"/>
      <c r="DN908" s="28"/>
      <c r="DO908" s="28"/>
      <c r="DP908" s="28"/>
      <c r="DQ908" s="28"/>
      <c r="DR908" s="28"/>
      <c r="DS908" s="28"/>
      <c r="DT908" s="28"/>
      <c r="DU908" s="28"/>
      <c r="DV908" s="28"/>
      <c r="DW908" s="28"/>
      <c r="DX908" s="28"/>
      <c r="DY908" s="28"/>
      <c r="DZ908" s="28"/>
      <c r="EA908" s="28"/>
      <c r="EB908" s="28"/>
      <c r="EC908" s="28"/>
      <c r="ED908" s="28"/>
      <c r="EE908" s="28"/>
      <c r="EF908" s="28"/>
      <c r="EG908" s="28"/>
      <c r="EH908" s="28"/>
      <c r="EI908" s="28"/>
      <c r="EJ908" s="28"/>
      <c r="EK908" s="28"/>
      <c r="EL908" s="28"/>
      <c r="EM908" s="28"/>
      <c r="EN908" s="28"/>
      <c r="EO908" s="28"/>
      <c r="EP908" s="28"/>
      <c r="EQ908" s="28"/>
      <c r="ER908" s="28"/>
      <c r="ES908" s="28"/>
      <c r="ET908" s="28"/>
      <c r="EU908" s="28"/>
      <c r="EV908" s="28"/>
      <c r="EW908" s="28"/>
      <c r="EX908" s="28"/>
      <c r="EY908" s="28"/>
      <c r="EZ908" s="28"/>
      <c r="FA908" s="28"/>
      <c r="FB908" s="1"/>
      <c r="FC908" s="1"/>
      <c r="FD908" s="1"/>
    </row>
    <row r="909" spans="1:160" ht="17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28"/>
      <c r="BF909" s="28"/>
      <c r="BG909" s="28"/>
      <c r="BH909" s="28"/>
      <c r="BI909" s="28"/>
      <c r="BJ909" s="28"/>
      <c r="BK909" s="28"/>
      <c r="BL909" s="28"/>
      <c r="BM909" s="28"/>
      <c r="BN909" s="28"/>
      <c r="BO909" s="28"/>
      <c r="BP909" s="28"/>
      <c r="BQ909" s="28"/>
      <c r="BR909" s="28"/>
      <c r="BS909" s="28"/>
      <c r="BT909" s="28"/>
      <c r="BU909" s="28"/>
      <c r="BV909" s="28"/>
      <c r="BW909" s="28"/>
      <c r="BX909" s="28"/>
      <c r="BY909" s="28"/>
      <c r="BZ909" s="28"/>
      <c r="CA909" s="28"/>
      <c r="CB909" s="28"/>
      <c r="CC909" s="28"/>
      <c r="CD909" s="28"/>
      <c r="CE909" s="28"/>
      <c r="CF909" s="28"/>
      <c r="CG909" s="28"/>
      <c r="CH909" s="28"/>
      <c r="CI909" s="28"/>
      <c r="CJ909" s="28"/>
      <c r="CK909" s="28"/>
      <c r="CL909" s="28"/>
      <c r="CM909" s="28"/>
      <c r="CN909" s="28"/>
      <c r="CO909" s="28"/>
      <c r="CP909" s="28"/>
      <c r="CQ909" s="28"/>
      <c r="CR909" s="28"/>
      <c r="CS909" s="28"/>
      <c r="CT909" s="28"/>
      <c r="CU909" s="28"/>
      <c r="CV909" s="28"/>
      <c r="CW909" s="28"/>
      <c r="CX909" s="28"/>
      <c r="CY909" s="28"/>
      <c r="CZ909" s="28"/>
      <c r="DA909" s="28"/>
      <c r="DB909" s="28"/>
      <c r="DC909" s="28"/>
      <c r="DD909" s="28"/>
      <c r="DE909" s="28"/>
      <c r="DF909" s="28"/>
      <c r="DG909" s="28"/>
      <c r="DH909" s="28"/>
      <c r="DI909" s="28"/>
      <c r="DJ909" s="28"/>
      <c r="DK909" s="28"/>
      <c r="DL909" s="28"/>
      <c r="DM909" s="28"/>
      <c r="DN909" s="28"/>
      <c r="DO909" s="28"/>
      <c r="DP909" s="28"/>
      <c r="DQ909" s="28"/>
      <c r="DR909" s="28"/>
      <c r="DS909" s="28"/>
      <c r="DT909" s="28"/>
      <c r="DU909" s="28"/>
      <c r="DV909" s="28"/>
      <c r="DW909" s="28"/>
      <c r="DX909" s="28"/>
      <c r="DY909" s="28"/>
      <c r="DZ909" s="28"/>
      <c r="EA909" s="28"/>
      <c r="EB909" s="28"/>
      <c r="EC909" s="28"/>
      <c r="ED909" s="28"/>
      <c r="EE909" s="28"/>
      <c r="EF909" s="28"/>
      <c r="EG909" s="28"/>
      <c r="EH909" s="28"/>
      <c r="EI909" s="28"/>
      <c r="EJ909" s="28"/>
      <c r="EK909" s="28"/>
      <c r="EL909" s="28"/>
      <c r="EM909" s="28"/>
      <c r="EN909" s="28"/>
      <c r="EO909" s="28"/>
      <c r="EP909" s="28"/>
      <c r="EQ909" s="28"/>
      <c r="ER909" s="28"/>
      <c r="ES909" s="28"/>
      <c r="ET909" s="28"/>
      <c r="EU909" s="28"/>
      <c r="EV909" s="28"/>
      <c r="EW909" s="28"/>
      <c r="EX909" s="28"/>
      <c r="EY909" s="28"/>
      <c r="EZ909" s="28"/>
      <c r="FA909" s="28"/>
      <c r="FB909" s="1"/>
      <c r="FC909" s="1"/>
      <c r="FD909" s="1"/>
    </row>
    <row r="910" spans="1:160" ht="17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28"/>
      <c r="BF910" s="28"/>
      <c r="BG910" s="28"/>
      <c r="BH910" s="28"/>
      <c r="BI910" s="28"/>
      <c r="BJ910" s="28"/>
      <c r="BK910" s="28"/>
      <c r="BL910" s="28"/>
      <c r="BM910" s="28"/>
      <c r="BN910" s="28"/>
      <c r="BO910" s="28"/>
      <c r="BP910" s="28"/>
      <c r="BQ910" s="28"/>
      <c r="BR910" s="28"/>
      <c r="BS910" s="28"/>
      <c r="BT910" s="28"/>
      <c r="BU910" s="28"/>
      <c r="BV910" s="28"/>
      <c r="BW910" s="28"/>
      <c r="BX910" s="28"/>
      <c r="BY910" s="28"/>
      <c r="BZ910" s="28"/>
      <c r="CA910" s="28"/>
      <c r="CB910" s="28"/>
      <c r="CC910" s="28"/>
      <c r="CD910" s="28"/>
      <c r="CE910" s="28"/>
      <c r="CF910" s="28"/>
      <c r="CG910" s="28"/>
      <c r="CH910" s="28"/>
      <c r="CI910" s="28"/>
      <c r="CJ910" s="28"/>
      <c r="CK910" s="28"/>
      <c r="CL910" s="28"/>
      <c r="CM910" s="28"/>
      <c r="CN910" s="28"/>
      <c r="CO910" s="28"/>
      <c r="CP910" s="28"/>
      <c r="CQ910" s="28"/>
      <c r="CR910" s="28"/>
      <c r="CS910" s="28"/>
      <c r="CT910" s="28"/>
      <c r="CU910" s="28"/>
      <c r="CV910" s="28"/>
      <c r="CW910" s="28"/>
      <c r="CX910" s="28"/>
      <c r="CY910" s="28"/>
      <c r="CZ910" s="28"/>
      <c r="DA910" s="28"/>
      <c r="DB910" s="28"/>
      <c r="DC910" s="28"/>
      <c r="DD910" s="28"/>
      <c r="DE910" s="28"/>
      <c r="DF910" s="28"/>
      <c r="DG910" s="28"/>
      <c r="DH910" s="28"/>
      <c r="DI910" s="28"/>
      <c r="DJ910" s="28"/>
      <c r="DK910" s="28"/>
      <c r="DL910" s="28"/>
      <c r="DM910" s="28"/>
      <c r="DN910" s="28"/>
      <c r="DO910" s="28"/>
      <c r="DP910" s="28"/>
      <c r="DQ910" s="28"/>
      <c r="DR910" s="28"/>
      <c r="DS910" s="28"/>
      <c r="DT910" s="28"/>
      <c r="DU910" s="28"/>
      <c r="DV910" s="28"/>
      <c r="DW910" s="28"/>
      <c r="DX910" s="28"/>
      <c r="DY910" s="28"/>
      <c r="DZ910" s="28"/>
      <c r="EA910" s="28"/>
      <c r="EB910" s="28"/>
      <c r="EC910" s="28"/>
      <c r="ED910" s="28"/>
      <c r="EE910" s="28"/>
      <c r="EF910" s="28"/>
      <c r="EG910" s="28"/>
      <c r="EH910" s="28"/>
      <c r="EI910" s="28"/>
      <c r="EJ910" s="28"/>
      <c r="EK910" s="28"/>
      <c r="EL910" s="28"/>
      <c r="EM910" s="28"/>
      <c r="EN910" s="28"/>
      <c r="EO910" s="28"/>
      <c r="EP910" s="28"/>
      <c r="EQ910" s="28"/>
      <c r="ER910" s="28"/>
      <c r="ES910" s="28"/>
      <c r="ET910" s="28"/>
      <c r="EU910" s="28"/>
      <c r="EV910" s="28"/>
      <c r="EW910" s="28"/>
      <c r="EX910" s="28"/>
      <c r="EY910" s="28"/>
      <c r="EZ910" s="28"/>
      <c r="FA910" s="28"/>
      <c r="FB910" s="1"/>
      <c r="FC910" s="1"/>
      <c r="FD910" s="1"/>
    </row>
    <row r="911" spans="1:160" ht="17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28"/>
      <c r="BF911" s="28"/>
      <c r="BG911" s="28"/>
      <c r="BH911" s="28"/>
      <c r="BI911" s="28"/>
      <c r="BJ911" s="28"/>
      <c r="BK911" s="28"/>
      <c r="BL911" s="28"/>
      <c r="BM911" s="28"/>
      <c r="BN911" s="28"/>
      <c r="BO911" s="28"/>
      <c r="BP911" s="28"/>
      <c r="BQ911" s="28"/>
      <c r="BR911" s="28"/>
      <c r="BS911" s="28"/>
      <c r="BT911" s="28"/>
      <c r="BU911" s="28"/>
      <c r="BV911" s="28"/>
      <c r="BW911" s="28"/>
      <c r="BX911" s="28"/>
      <c r="BY911" s="28"/>
      <c r="BZ911" s="28"/>
      <c r="CA911" s="28"/>
      <c r="CB911" s="28"/>
      <c r="CC911" s="28"/>
      <c r="CD911" s="28"/>
      <c r="CE911" s="28"/>
      <c r="CF911" s="28"/>
      <c r="CG911" s="28"/>
      <c r="CH911" s="28"/>
      <c r="CI911" s="28"/>
      <c r="CJ911" s="28"/>
      <c r="CK911" s="28"/>
      <c r="CL911" s="28"/>
      <c r="CM911" s="28"/>
      <c r="CN911" s="28"/>
      <c r="CO911" s="28"/>
      <c r="CP911" s="28"/>
      <c r="CQ911" s="28"/>
      <c r="CR911" s="28"/>
      <c r="CS911" s="28"/>
      <c r="CT911" s="28"/>
      <c r="CU911" s="28"/>
      <c r="CV911" s="28"/>
      <c r="CW911" s="28"/>
      <c r="CX911" s="28"/>
      <c r="CY911" s="28"/>
      <c r="CZ911" s="28"/>
      <c r="DA911" s="28"/>
      <c r="DB911" s="28"/>
      <c r="DC911" s="28"/>
      <c r="DD911" s="28"/>
      <c r="DE911" s="28"/>
      <c r="DF911" s="28"/>
      <c r="DG911" s="28"/>
      <c r="DH911" s="28"/>
      <c r="DI911" s="28"/>
      <c r="DJ911" s="28"/>
      <c r="DK911" s="28"/>
      <c r="DL911" s="28"/>
      <c r="DM911" s="28"/>
      <c r="DN911" s="28"/>
      <c r="DO911" s="28"/>
      <c r="DP911" s="28"/>
      <c r="DQ911" s="28"/>
      <c r="DR911" s="28"/>
      <c r="DS911" s="28"/>
      <c r="DT911" s="28"/>
      <c r="DU911" s="28"/>
      <c r="DV911" s="28"/>
      <c r="DW911" s="28"/>
      <c r="DX911" s="28"/>
      <c r="DY911" s="28"/>
      <c r="DZ911" s="28"/>
      <c r="EA911" s="28"/>
      <c r="EB911" s="28"/>
      <c r="EC911" s="28"/>
      <c r="ED911" s="28"/>
      <c r="EE911" s="28"/>
      <c r="EF911" s="28"/>
      <c r="EG911" s="28"/>
      <c r="EH911" s="28"/>
      <c r="EI911" s="28"/>
      <c r="EJ911" s="28"/>
      <c r="EK911" s="28"/>
      <c r="EL911" s="28"/>
      <c r="EM911" s="28"/>
      <c r="EN911" s="28"/>
      <c r="EO911" s="28"/>
      <c r="EP911" s="28"/>
      <c r="EQ911" s="28"/>
      <c r="ER911" s="28"/>
      <c r="ES911" s="28"/>
      <c r="ET911" s="28"/>
      <c r="EU911" s="28"/>
      <c r="EV911" s="28"/>
      <c r="EW911" s="28"/>
      <c r="EX911" s="28"/>
      <c r="EY911" s="28"/>
      <c r="EZ911" s="28"/>
      <c r="FA911" s="28"/>
      <c r="FB911" s="1"/>
      <c r="FC911" s="1"/>
      <c r="FD911" s="1"/>
    </row>
    <row r="912" spans="1:160" ht="17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28"/>
      <c r="BF912" s="28"/>
      <c r="BG912" s="28"/>
      <c r="BH912" s="28"/>
      <c r="BI912" s="28"/>
      <c r="BJ912" s="28"/>
      <c r="BK912" s="28"/>
      <c r="BL912" s="28"/>
      <c r="BM912" s="28"/>
      <c r="BN912" s="28"/>
      <c r="BO912" s="28"/>
      <c r="BP912" s="28"/>
      <c r="BQ912" s="28"/>
      <c r="BR912" s="28"/>
      <c r="BS912" s="28"/>
      <c r="BT912" s="28"/>
      <c r="BU912" s="28"/>
      <c r="BV912" s="28"/>
      <c r="BW912" s="28"/>
      <c r="BX912" s="28"/>
      <c r="BY912" s="28"/>
      <c r="BZ912" s="28"/>
      <c r="CA912" s="28"/>
      <c r="CB912" s="28"/>
      <c r="CC912" s="28"/>
      <c r="CD912" s="28"/>
      <c r="CE912" s="28"/>
      <c r="CF912" s="28"/>
      <c r="CG912" s="28"/>
      <c r="CH912" s="28"/>
      <c r="CI912" s="28"/>
      <c r="CJ912" s="28"/>
      <c r="CK912" s="28"/>
      <c r="CL912" s="28"/>
      <c r="CM912" s="28"/>
      <c r="CN912" s="28"/>
      <c r="CO912" s="28"/>
      <c r="CP912" s="28"/>
      <c r="CQ912" s="28"/>
      <c r="CR912" s="28"/>
      <c r="CS912" s="28"/>
      <c r="CT912" s="28"/>
      <c r="CU912" s="28"/>
      <c r="CV912" s="28"/>
      <c r="CW912" s="28"/>
      <c r="CX912" s="28"/>
      <c r="CY912" s="28"/>
      <c r="CZ912" s="28"/>
      <c r="DA912" s="28"/>
      <c r="DB912" s="28"/>
      <c r="DC912" s="28"/>
      <c r="DD912" s="28"/>
      <c r="DE912" s="28"/>
      <c r="DF912" s="28"/>
      <c r="DG912" s="28"/>
      <c r="DH912" s="28"/>
      <c r="DI912" s="28"/>
      <c r="DJ912" s="28"/>
      <c r="DK912" s="28"/>
      <c r="DL912" s="28"/>
      <c r="DM912" s="28"/>
      <c r="DN912" s="28"/>
      <c r="DO912" s="28"/>
      <c r="DP912" s="28"/>
      <c r="DQ912" s="28"/>
      <c r="DR912" s="28"/>
      <c r="DS912" s="28"/>
      <c r="DT912" s="28"/>
      <c r="DU912" s="28"/>
      <c r="DV912" s="28"/>
      <c r="DW912" s="28"/>
      <c r="DX912" s="28"/>
      <c r="DY912" s="28"/>
      <c r="DZ912" s="28"/>
      <c r="EA912" s="28"/>
      <c r="EB912" s="28"/>
      <c r="EC912" s="28"/>
      <c r="ED912" s="28"/>
      <c r="EE912" s="28"/>
      <c r="EF912" s="28"/>
      <c r="EG912" s="28"/>
      <c r="EH912" s="28"/>
      <c r="EI912" s="28"/>
      <c r="EJ912" s="28"/>
      <c r="EK912" s="28"/>
      <c r="EL912" s="28"/>
      <c r="EM912" s="28"/>
      <c r="EN912" s="28"/>
      <c r="EO912" s="28"/>
      <c r="EP912" s="28"/>
      <c r="EQ912" s="28"/>
      <c r="ER912" s="28"/>
      <c r="ES912" s="28"/>
      <c r="ET912" s="28"/>
      <c r="EU912" s="28"/>
      <c r="EV912" s="28"/>
      <c r="EW912" s="28"/>
      <c r="EX912" s="28"/>
      <c r="EY912" s="28"/>
      <c r="EZ912" s="28"/>
      <c r="FA912" s="28"/>
      <c r="FB912" s="1"/>
      <c r="FC912" s="1"/>
      <c r="FD912" s="1"/>
    </row>
    <row r="913" spans="1:160" ht="17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28"/>
      <c r="BF913" s="28"/>
      <c r="BG913" s="28"/>
      <c r="BH913" s="28"/>
      <c r="BI913" s="28"/>
      <c r="BJ913" s="28"/>
      <c r="BK913" s="28"/>
      <c r="BL913" s="28"/>
      <c r="BM913" s="28"/>
      <c r="BN913" s="28"/>
      <c r="BO913" s="28"/>
      <c r="BP913" s="28"/>
      <c r="BQ913" s="28"/>
      <c r="BR913" s="28"/>
      <c r="BS913" s="28"/>
      <c r="BT913" s="28"/>
      <c r="BU913" s="28"/>
      <c r="BV913" s="28"/>
      <c r="BW913" s="28"/>
      <c r="BX913" s="28"/>
      <c r="BY913" s="28"/>
      <c r="BZ913" s="28"/>
      <c r="CA913" s="28"/>
      <c r="CB913" s="28"/>
      <c r="CC913" s="28"/>
      <c r="CD913" s="28"/>
      <c r="CE913" s="28"/>
      <c r="CF913" s="28"/>
      <c r="CG913" s="28"/>
      <c r="CH913" s="28"/>
      <c r="CI913" s="28"/>
      <c r="CJ913" s="28"/>
      <c r="CK913" s="28"/>
      <c r="CL913" s="28"/>
      <c r="CM913" s="28"/>
      <c r="CN913" s="28"/>
      <c r="CO913" s="28"/>
      <c r="CP913" s="28"/>
      <c r="CQ913" s="28"/>
      <c r="CR913" s="28"/>
      <c r="CS913" s="28"/>
      <c r="CT913" s="28"/>
      <c r="CU913" s="28"/>
      <c r="CV913" s="28"/>
      <c r="CW913" s="28"/>
      <c r="CX913" s="28"/>
      <c r="CY913" s="28"/>
      <c r="CZ913" s="28"/>
      <c r="DA913" s="28"/>
      <c r="DB913" s="28"/>
      <c r="DC913" s="28"/>
      <c r="DD913" s="28"/>
      <c r="DE913" s="28"/>
      <c r="DF913" s="28"/>
      <c r="DG913" s="28"/>
      <c r="DH913" s="28"/>
      <c r="DI913" s="28"/>
      <c r="DJ913" s="28"/>
      <c r="DK913" s="28"/>
      <c r="DL913" s="28"/>
      <c r="DM913" s="28"/>
      <c r="DN913" s="28"/>
      <c r="DO913" s="28"/>
      <c r="DP913" s="28"/>
      <c r="DQ913" s="28"/>
      <c r="DR913" s="28"/>
      <c r="DS913" s="28"/>
      <c r="DT913" s="28"/>
      <c r="DU913" s="28"/>
      <c r="DV913" s="28"/>
      <c r="DW913" s="28"/>
      <c r="DX913" s="28"/>
      <c r="DY913" s="28"/>
      <c r="DZ913" s="28"/>
      <c r="EA913" s="28"/>
      <c r="EB913" s="28"/>
      <c r="EC913" s="28"/>
      <c r="ED913" s="28"/>
      <c r="EE913" s="28"/>
      <c r="EF913" s="28"/>
      <c r="EG913" s="28"/>
      <c r="EH913" s="28"/>
      <c r="EI913" s="28"/>
      <c r="EJ913" s="28"/>
      <c r="EK913" s="28"/>
      <c r="EL913" s="28"/>
      <c r="EM913" s="28"/>
      <c r="EN913" s="28"/>
      <c r="EO913" s="28"/>
      <c r="EP913" s="28"/>
      <c r="EQ913" s="28"/>
      <c r="ER913" s="28"/>
      <c r="ES913" s="28"/>
      <c r="ET913" s="28"/>
      <c r="EU913" s="28"/>
      <c r="EV913" s="28"/>
      <c r="EW913" s="28"/>
      <c r="EX913" s="28"/>
      <c r="EY913" s="28"/>
      <c r="EZ913" s="28"/>
      <c r="FA913" s="28"/>
      <c r="FB913" s="1"/>
      <c r="FC913" s="1"/>
      <c r="FD913" s="1"/>
    </row>
    <row r="914" spans="1:160" ht="17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28"/>
      <c r="BF914" s="28"/>
      <c r="BG914" s="28"/>
      <c r="BH914" s="28"/>
      <c r="BI914" s="28"/>
      <c r="BJ914" s="28"/>
      <c r="BK914" s="28"/>
      <c r="BL914" s="28"/>
      <c r="BM914" s="28"/>
      <c r="BN914" s="28"/>
      <c r="BO914" s="28"/>
      <c r="BP914" s="28"/>
      <c r="BQ914" s="28"/>
      <c r="BR914" s="28"/>
      <c r="BS914" s="28"/>
      <c r="BT914" s="28"/>
      <c r="BU914" s="28"/>
      <c r="BV914" s="28"/>
      <c r="BW914" s="28"/>
      <c r="BX914" s="28"/>
      <c r="BY914" s="28"/>
      <c r="BZ914" s="28"/>
      <c r="CA914" s="28"/>
      <c r="CB914" s="28"/>
      <c r="CC914" s="28"/>
      <c r="CD914" s="28"/>
      <c r="CE914" s="28"/>
      <c r="CF914" s="28"/>
      <c r="CG914" s="28"/>
      <c r="CH914" s="28"/>
      <c r="CI914" s="28"/>
      <c r="CJ914" s="28"/>
      <c r="CK914" s="28"/>
      <c r="CL914" s="28"/>
      <c r="CM914" s="28"/>
      <c r="CN914" s="28"/>
      <c r="CO914" s="28"/>
      <c r="CP914" s="28"/>
      <c r="CQ914" s="28"/>
      <c r="CR914" s="28"/>
      <c r="CS914" s="28"/>
      <c r="CT914" s="28"/>
      <c r="CU914" s="28"/>
      <c r="CV914" s="28"/>
      <c r="CW914" s="28"/>
      <c r="CX914" s="28"/>
      <c r="CY914" s="28"/>
      <c r="CZ914" s="28"/>
      <c r="DA914" s="28"/>
      <c r="DB914" s="28"/>
      <c r="DC914" s="28"/>
      <c r="DD914" s="28"/>
      <c r="DE914" s="28"/>
      <c r="DF914" s="28"/>
      <c r="DG914" s="28"/>
      <c r="DH914" s="28"/>
      <c r="DI914" s="28"/>
      <c r="DJ914" s="28"/>
      <c r="DK914" s="28"/>
      <c r="DL914" s="28"/>
      <c r="DM914" s="28"/>
      <c r="DN914" s="28"/>
      <c r="DO914" s="28"/>
      <c r="DP914" s="28"/>
      <c r="DQ914" s="28"/>
      <c r="DR914" s="28"/>
      <c r="DS914" s="28"/>
      <c r="DT914" s="28"/>
      <c r="DU914" s="28"/>
      <c r="DV914" s="28"/>
      <c r="DW914" s="28"/>
      <c r="DX914" s="28"/>
      <c r="DY914" s="28"/>
      <c r="DZ914" s="28"/>
      <c r="EA914" s="28"/>
      <c r="EB914" s="28"/>
      <c r="EC914" s="28"/>
      <c r="ED914" s="28"/>
      <c r="EE914" s="28"/>
      <c r="EF914" s="28"/>
      <c r="EG914" s="28"/>
      <c r="EH914" s="28"/>
      <c r="EI914" s="28"/>
      <c r="EJ914" s="28"/>
      <c r="EK914" s="28"/>
      <c r="EL914" s="28"/>
      <c r="EM914" s="28"/>
      <c r="EN914" s="28"/>
      <c r="EO914" s="28"/>
      <c r="EP914" s="28"/>
      <c r="EQ914" s="28"/>
      <c r="ER914" s="28"/>
      <c r="ES914" s="28"/>
      <c r="ET914" s="28"/>
      <c r="EU914" s="28"/>
      <c r="EV914" s="28"/>
      <c r="EW914" s="28"/>
      <c r="EX914" s="28"/>
      <c r="EY914" s="28"/>
      <c r="EZ914" s="28"/>
      <c r="FA914" s="28"/>
      <c r="FB914" s="1"/>
      <c r="FC914" s="1"/>
      <c r="FD914" s="1"/>
    </row>
    <row r="915" spans="1:160" ht="17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28"/>
      <c r="BF915" s="28"/>
      <c r="BG915" s="28"/>
      <c r="BH915" s="28"/>
      <c r="BI915" s="28"/>
      <c r="BJ915" s="28"/>
      <c r="BK915" s="28"/>
      <c r="BL915" s="28"/>
      <c r="BM915" s="28"/>
      <c r="BN915" s="28"/>
      <c r="BO915" s="28"/>
      <c r="BP915" s="28"/>
      <c r="BQ915" s="28"/>
      <c r="BR915" s="28"/>
      <c r="BS915" s="28"/>
      <c r="BT915" s="28"/>
      <c r="BU915" s="28"/>
      <c r="BV915" s="28"/>
      <c r="BW915" s="28"/>
      <c r="BX915" s="28"/>
      <c r="BY915" s="28"/>
      <c r="BZ915" s="28"/>
      <c r="CA915" s="28"/>
      <c r="CB915" s="28"/>
      <c r="CC915" s="28"/>
      <c r="CD915" s="28"/>
      <c r="CE915" s="28"/>
      <c r="CF915" s="28"/>
      <c r="CG915" s="28"/>
      <c r="CH915" s="28"/>
      <c r="CI915" s="28"/>
      <c r="CJ915" s="28"/>
      <c r="CK915" s="28"/>
      <c r="CL915" s="28"/>
      <c r="CM915" s="28"/>
      <c r="CN915" s="28"/>
      <c r="CO915" s="28"/>
      <c r="CP915" s="28"/>
      <c r="CQ915" s="28"/>
      <c r="CR915" s="28"/>
      <c r="CS915" s="28"/>
      <c r="CT915" s="28"/>
      <c r="CU915" s="28"/>
      <c r="CV915" s="28"/>
      <c r="CW915" s="28"/>
      <c r="CX915" s="28"/>
      <c r="CY915" s="28"/>
      <c r="CZ915" s="28"/>
      <c r="DA915" s="28"/>
      <c r="DB915" s="28"/>
      <c r="DC915" s="28"/>
      <c r="DD915" s="28"/>
      <c r="DE915" s="28"/>
      <c r="DF915" s="28"/>
      <c r="DG915" s="28"/>
      <c r="DH915" s="28"/>
      <c r="DI915" s="28"/>
      <c r="DJ915" s="28"/>
      <c r="DK915" s="28"/>
      <c r="DL915" s="28"/>
      <c r="DM915" s="28"/>
      <c r="DN915" s="28"/>
      <c r="DO915" s="28"/>
      <c r="DP915" s="28"/>
      <c r="DQ915" s="28"/>
      <c r="DR915" s="28"/>
      <c r="DS915" s="28"/>
      <c r="DT915" s="28"/>
      <c r="DU915" s="28"/>
      <c r="DV915" s="28"/>
      <c r="DW915" s="28"/>
      <c r="DX915" s="28"/>
      <c r="DY915" s="28"/>
      <c r="DZ915" s="28"/>
      <c r="EA915" s="28"/>
      <c r="EB915" s="28"/>
      <c r="EC915" s="28"/>
      <c r="ED915" s="28"/>
      <c r="EE915" s="28"/>
      <c r="EF915" s="28"/>
      <c r="EG915" s="28"/>
      <c r="EH915" s="28"/>
      <c r="EI915" s="28"/>
      <c r="EJ915" s="28"/>
      <c r="EK915" s="28"/>
      <c r="EL915" s="28"/>
      <c r="EM915" s="28"/>
      <c r="EN915" s="28"/>
      <c r="EO915" s="28"/>
      <c r="EP915" s="28"/>
      <c r="EQ915" s="28"/>
      <c r="ER915" s="28"/>
      <c r="ES915" s="28"/>
      <c r="ET915" s="28"/>
      <c r="EU915" s="28"/>
      <c r="EV915" s="28"/>
      <c r="EW915" s="28"/>
      <c r="EX915" s="28"/>
      <c r="EY915" s="28"/>
      <c r="EZ915" s="28"/>
      <c r="FA915" s="28"/>
      <c r="FB915" s="1"/>
      <c r="FC915" s="1"/>
      <c r="FD915" s="1"/>
    </row>
    <row r="916" spans="1:160" ht="17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28"/>
      <c r="BF916" s="28"/>
      <c r="BG916" s="28"/>
      <c r="BH916" s="28"/>
      <c r="BI916" s="28"/>
      <c r="BJ916" s="28"/>
      <c r="BK916" s="28"/>
      <c r="BL916" s="28"/>
      <c r="BM916" s="28"/>
      <c r="BN916" s="28"/>
      <c r="BO916" s="28"/>
      <c r="BP916" s="28"/>
      <c r="BQ916" s="28"/>
      <c r="BR916" s="28"/>
      <c r="BS916" s="28"/>
      <c r="BT916" s="28"/>
      <c r="BU916" s="28"/>
      <c r="BV916" s="28"/>
      <c r="BW916" s="28"/>
      <c r="BX916" s="28"/>
      <c r="BY916" s="28"/>
      <c r="BZ916" s="28"/>
      <c r="CA916" s="28"/>
      <c r="CB916" s="28"/>
      <c r="CC916" s="28"/>
      <c r="CD916" s="28"/>
      <c r="CE916" s="28"/>
      <c r="CF916" s="28"/>
      <c r="CG916" s="28"/>
      <c r="CH916" s="28"/>
      <c r="CI916" s="28"/>
      <c r="CJ916" s="28"/>
      <c r="CK916" s="28"/>
      <c r="CL916" s="28"/>
      <c r="CM916" s="28"/>
      <c r="CN916" s="28"/>
      <c r="CO916" s="28"/>
      <c r="CP916" s="28"/>
      <c r="CQ916" s="28"/>
      <c r="CR916" s="28"/>
      <c r="CS916" s="28"/>
      <c r="CT916" s="28"/>
      <c r="CU916" s="28"/>
      <c r="CV916" s="28"/>
      <c r="CW916" s="28"/>
      <c r="CX916" s="28"/>
      <c r="CY916" s="28"/>
      <c r="CZ916" s="28"/>
      <c r="DA916" s="28"/>
      <c r="DB916" s="28"/>
      <c r="DC916" s="28"/>
      <c r="DD916" s="28"/>
      <c r="DE916" s="28"/>
      <c r="DF916" s="28"/>
      <c r="DG916" s="28"/>
      <c r="DH916" s="28"/>
      <c r="DI916" s="28"/>
      <c r="DJ916" s="28"/>
      <c r="DK916" s="28"/>
      <c r="DL916" s="28"/>
      <c r="DM916" s="28"/>
      <c r="DN916" s="28"/>
      <c r="DO916" s="28"/>
      <c r="DP916" s="28"/>
      <c r="DQ916" s="28"/>
      <c r="DR916" s="28"/>
      <c r="DS916" s="28"/>
      <c r="DT916" s="28"/>
      <c r="DU916" s="28"/>
      <c r="DV916" s="28"/>
      <c r="DW916" s="28"/>
      <c r="DX916" s="28"/>
      <c r="DY916" s="28"/>
      <c r="DZ916" s="28"/>
      <c r="EA916" s="28"/>
      <c r="EB916" s="28"/>
      <c r="EC916" s="28"/>
      <c r="ED916" s="28"/>
      <c r="EE916" s="28"/>
      <c r="EF916" s="28"/>
      <c r="EG916" s="28"/>
      <c r="EH916" s="28"/>
      <c r="EI916" s="28"/>
      <c r="EJ916" s="28"/>
      <c r="EK916" s="28"/>
      <c r="EL916" s="28"/>
      <c r="EM916" s="28"/>
      <c r="EN916" s="28"/>
      <c r="EO916" s="28"/>
      <c r="EP916" s="28"/>
      <c r="EQ916" s="28"/>
      <c r="ER916" s="28"/>
      <c r="ES916" s="28"/>
      <c r="ET916" s="28"/>
      <c r="EU916" s="28"/>
      <c r="EV916" s="28"/>
      <c r="EW916" s="28"/>
      <c r="EX916" s="28"/>
      <c r="EY916" s="28"/>
      <c r="EZ916" s="28"/>
      <c r="FA916" s="28"/>
      <c r="FB916" s="1"/>
      <c r="FC916" s="1"/>
      <c r="FD916" s="1"/>
    </row>
    <row r="917" spans="1:160" ht="17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28"/>
      <c r="BF917" s="28"/>
      <c r="BG917" s="28"/>
      <c r="BH917" s="28"/>
      <c r="BI917" s="28"/>
      <c r="BJ917" s="28"/>
      <c r="BK917" s="28"/>
      <c r="BL917" s="28"/>
      <c r="BM917" s="28"/>
      <c r="BN917" s="28"/>
      <c r="BO917" s="28"/>
      <c r="BP917" s="28"/>
      <c r="BQ917" s="28"/>
      <c r="BR917" s="28"/>
      <c r="BS917" s="28"/>
      <c r="BT917" s="28"/>
      <c r="BU917" s="28"/>
      <c r="BV917" s="28"/>
      <c r="BW917" s="28"/>
      <c r="BX917" s="28"/>
      <c r="BY917" s="28"/>
      <c r="BZ917" s="28"/>
      <c r="CA917" s="28"/>
      <c r="CB917" s="28"/>
      <c r="CC917" s="28"/>
      <c r="CD917" s="28"/>
      <c r="CE917" s="28"/>
      <c r="CF917" s="28"/>
      <c r="CG917" s="28"/>
      <c r="CH917" s="28"/>
      <c r="CI917" s="28"/>
      <c r="CJ917" s="28"/>
      <c r="CK917" s="28"/>
      <c r="CL917" s="28"/>
      <c r="CM917" s="28"/>
      <c r="CN917" s="28"/>
      <c r="CO917" s="28"/>
      <c r="CP917" s="28"/>
      <c r="CQ917" s="28"/>
      <c r="CR917" s="28"/>
      <c r="CS917" s="28"/>
      <c r="CT917" s="28"/>
      <c r="CU917" s="28"/>
      <c r="CV917" s="28"/>
      <c r="CW917" s="28"/>
      <c r="CX917" s="28"/>
      <c r="CY917" s="28"/>
      <c r="CZ917" s="28"/>
      <c r="DA917" s="28"/>
      <c r="DB917" s="28"/>
      <c r="DC917" s="28"/>
      <c r="DD917" s="28"/>
      <c r="DE917" s="28"/>
      <c r="DF917" s="28"/>
      <c r="DG917" s="28"/>
      <c r="DH917" s="28"/>
      <c r="DI917" s="28"/>
      <c r="DJ917" s="28"/>
      <c r="DK917" s="28"/>
      <c r="DL917" s="28"/>
      <c r="DM917" s="28"/>
      <c r="DN917" s="28"/>
      <c r="DO917" s="28"/>
      <c r="DP917" s="28"/>
      <c r="DQ917" s="28"/>
      <c r="DR917" s="28"/>
      <c r="DS917" s="28"/>
      <c r="DT917" s="28"/>
      <c r="DU917" s="28"/>
      <c r="DV917" s="28"/>
      <c r="DW917" s="28"/>
      <c r="DX917" s="28"/>
      <c r="DY917" s="28"/>
      <c r="DZ917" s="28"/>
      <c r="EA917" s="28"/>
      <c r="EB917" s="28"/>
      <c r="EC917" s="28"/>
      <c r="ED917" s="28"/>
      <c r="EE917" s="28"/>
      <c r="EF917" s="28"/>
      <c r="EG917" s="28"/>
      <c r="EH917" s="28"/>
      <c r="EI917" s="28"/>
      <c r="EJ917" s="28"/>
      <c r="EK917" s="28"/>
      <c r="EL917" s="28"/>
      <c r="EM917" s="28"/>
      <c r="EN917" s="28"/>
      <c r="EO917" s="28"/>
      <c r="EP917" s="28"/>
      <c r="EQ917" s="28"/>
      <c r="ER917" s="28"/>
      <c r="ES917" s="28"/>
      <c r="ET917" s="28"/>
      <c r="EU917" s="28"/>
      <c r="EV917" s="28"/>
      <c r="EW917" s="28"/>
      <c r="EX917" s="28"/>
      <c r="EY917" s="28"/>
      <c r="EZ917" s="28"/>
      <c r="FA917" s="28"/>
      <c r="FB917" s="1"/>
      <c r="FC917" s="1"/>
      <c r="FD917" s="1"/>
    </row>
    <row r="918" spans="1:160" ht="17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28"/>
      <c r="BF918" s="28"/>
      <c r="BG918" s="28"/>
      <c r="BH918" s="28"/>
      <c r="BI918" s="28"/>
      <c r="BJ918" s="28"/>
      <c r="BK918" s="28"/>
      <c r="BL918" s="28"/>
      <c r="BM918" s="28"/>
      <c r="BN918" s="28"/>
      <c r="BO918" s="28"/>
      <c r="BP918" s="28"/>
      <c r="BQ918" s="28"/>
      <c r="BR918" s="28"/>
      <c r="BS918" s="28"/>
      <c r="BT918" s="28"/>
      <c r="BU918" s="28"/>
      <c r="BV918" s="28"/>
      <c r="BW918" s="28"/>
      <c r="BX918" s="28"/>
      <c r="BY918" s="28"/>
      <c r="BZ918" s="28"/>
      <c r="CA918" s="28"/>
      <c r="CB918" s="28"/>
      <c r="CC918" s="28"/>
      <c r="CD918" s="28"/>
      <c r="CE918" s="28"/>
      <c r="CF918" s="28"/>
      <c r="CG918" s="28"/>
      <c r="CH918" s="28"/>
      <c r="CI918" s="28"/>
      <c r="CJ918" s="28"/>
      <c r="CK918" s="28"/>
      <c r="CL918" s="28"/>
      <c r="CM918" s="28"/>
      <c r="CN918" s="28"/>
      <c r="CO918" s="28"/>
      <c r="CP918" s="28"/>
      <c r="CQ918" s="28"/>
      <c r="CR918" s="28"/>
      <c r="CS918" s="28"/>
      <c r="CT918" s="28"/>
      <c r="CU918" s="28"/>
      <c r="CV918" s="28"/>
      <c r="CW918" s="28"/>
      <c r="CX918" s="28"/>
      <c r="CY918" s="28"/>
      <c r="CZ918" s="28"/>
      <c r="DA918" s="28"/>
      <c r="DB918" s="28"/>
      <c r="DC918" s="28"/>
      <c r="DD918" s="28"/>
      <c r="DE918" s="28"/>
      <c r="DF918" s="28"/>
      <c r="DG918" s="28"/>
      <c r="DH918" s="28"/>
      <c r="DI918" s="28"/>
      <c r="DJ918" s="28"/>
      <c r="DK918" s="28"/>
      <c r="DL918" s="28"/>
      <c r="DM918" s="28"/>
      <c r="DN918" s="28"/>
      <c r="DO918" s="28"/>
      <c r="DP918" s="28"/>
      <c r="DQ918" s="28"/>
      <c r="DR918" s="28"/>
      <c r="DS918" s="28"/>
      <c r="DT918" s="28"/>
      <c r="DU918" s="28"/>
      <c r="DV918" s="28"/>
      <c r="DW918" s="28"/>
      <c r="DX918" s="28"/>
      <c r="DY918" s="28"/>
      <c r="DZ918" s="28"/>
      <c r="EA918" s="28"/>
      <c r="EB918" s="28"/>
      <c r="EC918" s="28"/>
      <c r="ED918" s="28"/>
      <c r="EE918" s="28"/>
      <c r="EF918" s="28"/>
      <c r="EG918" s="28"/>
      <c r="EH918" s="28"/>
      <c r="EI918" s="28"/>
      <c r="EJ918" s="28"/>
      <c r="EK918" s="28"/>
      <c r="EL918" s="28"/>
      <c r="EM918" s="28"/>
      <c r="EN918" s="28"/>
      <c r="EO918" s="28"/>
      <c r="EP918" s="28"/>
      <c r="EQ918" s="28"/>
      <c r="ER918" s="28"/>
      <c r="ES918" s="28"/>
      <c r="ET918" s="28"/>
      <c r="EU918" s="28"/>
      <c r="EV918" s="28"/>
      <c r="EW918" s="28"/>
      <c r="EX918" s="28"/>
      <c r="EY918" s="28"/>
      <c r="EZ918" s="28"/>
      <c r="FA918" s="28"/>
      <c r="FB918" s="1"/>
      <c r="FC918" s="1"/>
      <c r="FD918" s="1"/>
    </row>
    <row r="919" spans="1:160" ht="17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28"/>
      <c r="BF919" s="28"/>
      <c r="BG919" s="28"/>
      <c r="BH919" s="28"/>
      <c r="BI919" s="28"/>
      <c r="BJ919" s="28"/>
      <c r="BK919" s="28"/>
      <c r="BL919" s="28"/>
      <c r="BM919" s="28"/>
      <c r="BN919" s="28"/>
      <c r="BO919" s="28"/>
      <c r="BP919" s="28"/>
      <c r="BQ919" s="28"/>
      <c r="BR919" s="28"/>
      <c r="BS919" s="28"/>
      <c r="BT919" s="28"/>
      <c r="BU919" s="28"/>
      <c r="BV919" s="28"/>
      <c r="BW919" s="28"/>
      <c r="BX919" s="28"/>
      <c r="BY919" s="28"/>
      <c r="BZ919" s="28"/>
      <c r="CA919" s="28"/>
      <c r="CB919" s="28"/>
      <c r="CC919" s="28"/>
      <c r="CD919" s="28"/>
      <c r="CE919" s="28"/>
      <c r="CF919" s="28"/>
      <c r="CG919" s="28"/>
      <c r="CH919" s="28"/>
      <c r="CI919" s="28"/>
      <c r="CJ919" s="28"/>
      <c r="CK919" s="28"/>
      <c r="CL919" s="28"/>
      <c r="CM919" s="28"/>
      <c r="CN919" s="28"/>
      <c r="CO919" s="28"/>
      <c r="CP919" s="28"/>
      <c r="CQ919" s="28"/>
      <c r="CR919" s="28"/>
      <c r="CS919" s="28"/>
      <c r="CT919" s="28"/>
      <c r="CU919" s="28"/>
      <c r="CV919" s="28"/>
      <c r="CW919" s="28"/>
      <c r="CX919" s="28"/>
      <c r="CY919" s="28"/>
      <c r="CZ919" s="28"/>
      <c r="DA919" s="28"/>
      <c r="DB919" s="28"/>
      <c r="DC919" s="28"/>
      <c r="DD919" s="28"/>
      <c r="DE919" s="28"/>
      <c r="DF919" s="28"/>
      <c r="DG919" s="28"/>
      <c r="DH919" s="28"/>
      <c r="DI919" s="28"/>
      <c r="DJ919" s="28"/>
      <c r="DK919" s="28"/>
      <c r="DL919" s="28"/>
      <c r="DM919" s="28"/>
      <c r="DN919" s="28"/>
      <c r="DO919" s="28"/>
      <c r="DP919" s="28"/>
      <c r="DQ919" s="28"/>
      <c r="DR919" s="28"/>
      <c r="DS919" s="28"/>
      <c r="DT919" s="28"/>
      <c r="DU919" s="28"/>
      <c r="DV919" s="28"/>
      <c r="DW919" s="28"/>
      <c r="DX919" s="28"/>
      <c r="DY919" s="28"/>
      <c r="DZ919" s="28"/>
      <c r="EA919" s="28"/>
      <c r="EB919" s="28"/>
      <c r="EC919" s="28"/>
      <c r="ED919" s="28"/>
      <c r="EE919" s="28"/>
      <c r="EF919" s="28"/>
      <c r="EG919" s="28"/>
      <c r="EH919" s="28"/>
      <c r="EI919" s="28"/>
      <c r="EJ919" s="28"/>
      <c r="EK919" s="28"/>
      <c r="EL919" s="28"/>
      <c r="EM919" s="28"/>
      <c r="EN919" s="28"/>
      <c r="EO919" s="28"/>
      <c r="EP919" s="28"/>
      <c r="EQ919" s="28"/>
      <c r="ER919" s="28"/>
      <c r="ES919" s="28"/>
      <c r="ET919" s="28"/>
      <c r="EU919" s="28"/>
      <c r="EV919" s="28"/>
      <c r="EW919" s="28"/>
      <c r="EX919" s="28"/>
      <c r="EY919" s="28"/>
      <c r="EZ919" s="28"/>
      <c r="FA919" s="28"/>
      <c r="FB919" s="1"/>
      <c r="FC919" s="1"/>
      <c r="FD919" s="1"/>
    </row>
    <row r="920" spans="1:160" ht="17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28"/>
      <c r="BF920" s="28"/>
      <c r="BG920" s="28"/>
      <c r="BH920" s="28"/>
      <c r="BI920" s="28"/>
      <c r="BJ920" s="28"/>
      <c r="BK920" s="28"/>
      <c r="BL920" s="28"/>
      <c r="BM920" s="28"/>
      <c r="BN920" s="28"/>
      <c r="BO920" s="28"/>
      <c r="BP920" s="28"/>
      <c r="BQ920" s="28"/>
      <c r="BR920" s="28"/>
      <c r="BS920" s="28"/>
      <c r="BT920" s="28"/>
      <c r="BU920" s="28"/>
      <c r="BV920" s="28"/>
      <c r="BW920" s="28"/>
      <c r="BX920" s="28"/>
      <c r="BY920" s="28"/>
      <c r="BZ920" s="28"/>
      <c r="CA920" s="28"/>
      <c r="CB920" s="28"/>
      <c r="CC920" s="28"/>
      <c r="CD920" s="28"/>
      <c r="CE920" s="28"/>
      <c r="CF920" s="28"/>
      <c r="CG920" s="28"/>
      <c r="CH920" s="28"/>
      <c r="CI920" s="28"/>
      <c r="CJ920" s="28"/>
      <c r="CK920" s="28"/>
      <c r="CL920" s="28"/>
      <c r="CM920" s="28"/>
      <c r="CN920" s="28"/>
      <c r="CO920" s="28"/>
      <c r="CP920" s="28"/>
      <c r="CQ920" s="28"/>
      <c r="CR920" s="28"/>
      <c r="CS920" s="28"/>
      <c r="CT920" s="28"/>
      <c r="CU920" s="28"/>
      <c r="CV920" s="28"/>
      <c r="CW920" s="28"/>
      <c r="CX920" s="28"/>
      <c r="CY920" s="28"/>
      <c r="CZ920" s="28"/>
      <c r="DA920" s="28"/>
      <c r="DB920" s="28"/>
      <c r="DC920" s="28"/>
      <c r="DD920" s="28"/>
      <c r="DE920" s="28"/>
      <c r="DF920" s="28"/>
      <c r="DG920" s="28"/>
      <c r="DH920" s="28"/>
      <c r="DI920" s="28"/>
      <c r="DJ920" s="28"/>
      <c r="DK920" s="28"/>
      <c r="DL920" s="28"/>
      <c r="DM920" s="28"/>
      <c r="DN920" s="28"/>
      <c r="DO920" s="28"/>
      <c r="DP920" s="28"/>
      <c r="DQ920" s="28"/>
      <c r="DR920" s="28"/>
      <c r="DS920" s="28"/>
      <c r="DT920" s="28"/>
      <c r="DU920" s="28"/>
      <c r="DV920" s="28"/>
      <c r="DW920" s="28"/>
      <c r="DX920" s="28"/>
      <c r="DY920" s="28"/>
      <c r="DZ920" s="28"/>
      <c r="EA920" s="28"/>
      <c r="EB920" s="28"/>
      <c r="EC920" s="28"/>
      <c r="ED920" s="28"/>
      <c r="EE920" s="28"/>
      <c r="EF920" s="28"/>
      <c r="EG920" s="28"/>
      <c r="EH920" s="28"/>
      <c r="EI920" s="28"/>
      <c r="EJ920" s="28"/>
      <c r="EK920" s="28"/>
      <c r="EL920" s="28"/>
      <c r="EM920" s="28"/>
      <c r="EN920" s="28"/>
      <c r="EO920" s="28"/>
      <c r="EP920" s="28"/>
      <c r="EQ920" s="28"/>
      <c r="ER920" s="28"/>
      <c r="ES920" s="28"/>
      <c r="ET920" s="28"/>
      <c r="EU920" s="28"/>
      <c r="EV920" s="28"/>
      <c r="EW920" s="28"/>
      <c r="EX920" s="28"/>
      <c r="EY920" s="28"/>
      <c r="EZ920" s="28"/>
      <c r="FA920" s="28"/>
      <c r="FB920" s="1"/>
      <c r="FC920" s="1"/>
      <c r="FD920" s="1"/>
    </row>
    <row r="921" spans="1:160" ht="17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28"/>
      <c r="BF921" s="28"/>
      <c r="BG921" s="28"/>
      <c r="BH921" s="28"/>
      <c r="BI921" s="28"/>
      <c r="BJ921" s="28"/>
      <c r="BK921" s="28"/>
      <c r="BL921" s="28"/>
      <c r="BM921" s="28"/>
      <c r="BN921" s="28"/>
      <c r="BO921" s="28"/>
      <c r="BP921" s="28"/>
      <c r="BQ921" s="28"/>
      <c r="BR921" s="28"/>
      <c r="BS921" s="28"/>
      <c r="BT921" s="28"/>
      <c r="BU921" s="28"/>
      <c r="BV921" s="28"/>
      <c r="BW921" s="28"/>
      <c r="BX921" s="28"/>
      <c r="BY921" s="28"/>
      <c r="BZ921" s="28"/>
      <c r="CA921" s="28"/>
      <c r="CB921" s="28"/>
      <c r="CC921" s="28"/>
      <c r="CD921" s="28"/>
      <c r="CE921" s="28"/>
      <c r="CF921" s="28"/>
      <c r="CG921" s="28"/>
      <c r="CH921" s="28"/>
      <c r="CI921" s="28"/>
      <c r="CJ921" s="28"/>
      <c r="CK921" s="28"/>
      <c r="CL921" s="28"/>
      <c r="CM921" s="28"/>
      <c r="CN921" s="28"/>
      <c r="CO921" s="28"/>
      <c r="CP921" s="28"/>
      <c r="CQ921" s="28"/>
      <c r="CR921" s="28"/>
      <c r="CS921" s="28"/>
      <c r="CT921" s="28"/>
      <c r="CU921" s="28"/>
      <c r="CV921" s="28"/>
      <c r="CW921" s="28"/>
      <c r="CX921" s="28"/>
      <c r="CY921" s="28"/>
      <c r="CZ921" s="28"/>
      <c r="DA921" s="28"/>
      <c r="DB921" s="28"/>
      <c r="DC921" s="28"/>
      <c r="DD921" s="28"/>
      <c r="DE921" s="28"/>
      <c r="DF921" s="28"/>
      <c r="DG921" s="28"/>
      <c r="DH921" s="28"/>
      <c r="DI921" s="28"/>
      <c r="DJ921" s="28"/>
      <c r="DK921" s="28"/>
      <c r="DL921" s="28"/>
      <c r="DM921" s="28"/>
      <c r="DN921" s="28"/>
      <c r="DO921" s="28"/>
      <c r="DP921" s="28"/>
      <c r="DQ921" s="28"/>
      <c r="DR921" s="28"/>
      <c r="DS921" s="28"/>
      <c r="DT921" s="28"/>
      <c r="DU921" s="28"/>
      <c r="DV921" s="28"/>
      <c r="DW921" s="28"/>
      <c r="DX921" s="28"/>
      <c r="DY921" s="28"/>
      <c r="DZ921" s="28"/>
      <c r="EA921" s="28"/>
      <c r="EB921" s="28"/>
      <c r="EC921" s="28"/>
      <c r="ED921" s="28"/>
      <c r="EE921" s="28"/>
      <c r="EF921" s="28"/>
      <c r="EG921" s="28"/>
      <c r="EH921" s="28"/>
      <c r="EI921" s="28"/>
      <c r="EJ921" s="28"/>
      <c r="EK921" s="28"/>
      <c r="EL921" s="28"/>
      <c r="EM921" s="28"/>
      <c r="EN921" s="28"/>
      <c r="EO921" s="28"/>
      <c r="EP921" s="28"/>
      <c r="EQ921" s="28"/>
      <c r="ER921" s="28"/>
      <c r="ES921" s="28"/>
      <c r="ET921" s="28"/>
      <c r="EU921" s="28"/>
      <c r="EV921" s="28"/>
      <c r="EW921" s="28"/>
      <c r="EX921" s="28"/>
      <c r="EY921" s="28"/>
      <c r="EZ921" s="28"/>
      <c r="FA921" s="28"/>
      <c r="FB921" s="1"/>
      <c r="FC921" s="1"/>
      <c r="FD921" s="1"/>
    </row>
    <row r="922" spans="1:160" ht="17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28"/>
      <c r="BF922" s="28"/>
      <c r="BG922" s="28"/>
      <c r="BH922" s="28"/>
      <c r="BI922" s="28"/>
      <c r="BJ922" s="28"/>
      <c r="BK922" s="28"/>
      <c r="BL922" s="28"/>
      <c r="BM922" s="28"/>
      <c r="BN922" s="28"/>
      <c r="BO922" s="28"/>
      <c r="BP922" s="28"/>
      <c r="BQ922" s="28"/>
      <c r="BR922" s="28"/>
      <c r="BS922" s="28"/>
      <c r="BT922" s="28"/>
      <c r="BU922" s="28"/>
      <c r="BV922" s="28"/>
      <c r="BW922" s="28"/>
      <c r="BX922" s="28"/>
      <c r="BY922" s="28"/>
      <c r="BZ922" s="28"/>
      <c r="CA922" s="28"/>
      <c r="CB922" s="28"/>
      <c r="CC922" s="28"/>
      <c r="CD922" s="28"/>
      <c r="CE922" s="28"/>
      <c r="CF922" s="28"/>
      <c r="CG922" s="28"/>
      <c r="CH922" s="28"/>
      <c r="CI922" s="28"/>
      <c r="CJ922" s="28"/>
      <c r="CK922" s="28"/>
      <c r="CL922" s="28"/>
      <c r="CM922" s="28"/>
      <c r="CN922" s="28"/>
      <c r="CO922" s="28"/>
      <c r="CP922" s="28"/>
      <c r="CQ922" s="28"/>
      <c r="CR922" s="28"/>
      <c r="CS922" s="28"/>
      <c r="CT922" s="28"/>
      <c r="CU922" s="28"/>
      <c r="CV922" s="28"/>
      <c r="CW922" s="28"/>
      <c r="CX922" s="28"/>
      <c r="CY922" s="28"/>
      <c r="CZ922" s="28"/>
      <c r="DA922" s="28"/>
      <c r="DB922" s="28"/>
      <c r="DC922" s="28"/>
      <c r="DD922" s="28"/>
      <c r="DE922" s="28"/>
      <c r="DF922" s="28"/>
      <c r="DG922" s="28"/>
      <c r="DH922" s="28"/>
      <c r="DI922" s="28"/>
      <c r="DJ922" s="28"/>
      <c r="DK922" s="28"/>
      <c r="DL922" s="28"/>
      <c r="DM922" s="28"/>
      <c r="DN922" s="28"/>
      <c r="DO922" s="28"/>
      <c r="DP922" s="28"/>
      <c r="DQ922" s="28"/>
      <c r="DR922" s="28"/>
      <c r="DS922" s="28"/>
      <c r="DT922" s="28"/>
      <c r="DU922" s="28"/>
      <c r="DV922" s="28"/>
      <c r="DW922" s="28"/>
      <c r="DX922" s="28"/>
      <c r="DY922" s="28"/>
      <c r="DZ922" s="28"/>
      <c r="EA922" s="28"/>
      <c r="EB922" s="28"/>
      <c r="EC922" s="28"/>
      <c r="ED922" s="28"/>
      <c r="EE922" s="28"/>
      <c r="EF922" s="28"/>
      <c r="EG922" s="28"/>
      <c r="EH922" s="28"/>
      <c r="EI922" s="28"/>
      <c r="EJ922" s="28"/>
      <c r="EK922" s="28"/>
      <c r="EL922" s="28"/>
      <c r="EM922" s="28"/>
      <c r="EN922" s="28"/>
      <c r="EO922" s="28"/>
      <c r="EP922" s="28"/>
      <c r="EQ922" s="28"/>
      <c r="ER922" s="28"/>
      <c r="ES922" s="28"/>
      <c r="ET922" s="28"/>
      <c r="EU922" s="28"/>
      <c r="EV922" s="28"/>
      <c r="EW922" s="28"/>
      <c r="EX922" s="28"/>
      <c r="EY922" s="28"/>
      <c r="EZ922" s="28"/>
      <c r="FA922" s="28"/>
      <c r="FB922" s="1"/>
      <c r="FC922" s="1"/>
      <c r="FD922" s="1"/>
    </row>
    <row r="923" spans="1:160" ht="17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28"/>
      <c r="BF923" s="28"/>
      <c r="BG923" s="28"/>
      <c r="BH923" s="28"/>
      <c r="BI923" s="28"/>
      <c r="BJ923" s="28"/>
      <c r="BK923" s="28"/>
      <c r="BL923" s="28"/>
      <c r="BM923" s="28"/>
      <c r="BN923" s="28"/>
      <c r="BO923" s="28"/>
      <c r="BP923" s="28"/>
      <c r="BQ923" s="28"/>
      <c r="BR923" s="28"/>
      <c r="BS923" s="28"/>
      <c r="BT923" s="28"/>
      <c r="BU923" s="28"/>
      <c r="BV923" s="28"/>
      <c r="BW923" s="28"/>
      <c r="BX923" s="28"/>
      <c r="BY923" s="28"/>
      <c r="BZ923" s="28"/>
      <c r="CA923" s="28"/>
      <c r="CB923" s="28"/>
      <c r="CC923" s="28"/>
      <c r="CD923" s="28"/>
      <c r="CE923" s="28"/>
      <c r="CF923" s="28"/>
      <c r="CG923" s="28"/>
      <c r="CH923" s="28"/>
      <c r="CI923" s="28"/>
      <c r="CJ923" s="28"/>
      <c r="CK923" s="28"/>
      <c r="CL923" s="28"/>
      <c r="CM923" s="28"/>
      <c r="CN923" s="28"/>
      <c r="CO923" s="28"/>
      <c r="CP923" s="28"/>
      <c r="CQ923" s="28"/>
      <c r="CR923" s="28"/>
      <c r="CS923" s="28"/>
      <c r="CT923" s="28"/>
      <c r="CU923" s="28"/>
      <c r="CV923" s="28"/>
      <c r="CW923" s="28"/>
      <c r="CX923" s="28"/>
      <c r="CY923" s="28"/>
      <c r="CZ923" s="28"/>
      <c r="DA923" s="28"/>
      <c r="DB923" s="28"/>
      <c r="DC923" s="28"/>
      <c r="DD923" s="28"/>
      <c r="DE923" s="28"/>
      <c r="DF923" s="28"/>
      <c r="DG923" s="28"/>
      <c r="DH923" s="28"/>
      <c r="DI923" s="28"/>
      <c r="DJ923" s="28"/>
      <c r="DK923" s="28"/>
      <c r="DL923" s="28"/>
      <c r="DM923" s="28"/>
      <c r="DN923" s="28"/>
      <c r="DO923" s="28"/>
      <c r="DP923" s="28"/>
      <c r="DQ923" s="28"/>
      <c r="DR923" s="28"/>
      <c r="DS923" s="28"/>
      <c r="DT923" s="28"/>
      <c r="DU923" s="28"/>
      <c r="DV923" s="28"/>
      <c r="DW923" s="28"/>
      <c r="DX923" s="28"/>
      <c r="DY923" s="28"/>
      <c r="DZ923" s="28"/>
      <c r="EA923" s="28"/>
      <c r="EB923" s="28"/>
      <c r="EC923" s="28"/>
      <c r="ED923" s="28"/>
      <c r="EE923" s="28"/>
      <c r="EF923" s="28"/>
      <c r="EG923" s="28"/>
      <c r="EH923" s="28"/>
      <c r="EI923" s="28"/>
      <c r="EJ923" s="28"/>
      <c r="EK923" s="28"/>
      <c r="EL923" s="28"/>
      <c r="EM923" s="28"/>
      <c r="EN923" s="28"/>
      <c r="EO923" s="28"/>
      <c r="EP923" s="28"/>
      <c r="EQ923" s="28"/>
      <c r="ER923" s="28"/>
      <c r="ES923" s="28"/>
      <c r="ET923" s="28"/>
      <c r="EU923" s="28"/>
      <c r="EV923" s="28"/>
      <c r="EW923" s="28"/>
      <c r="EX923" s="28"/>
      <c r="EY923" s="28"/>
      <c r="EZ923" s="28"/>
      <c r="FA923" s="28"/>
      <c r="FB923" s="1"/>
      <c r="FC923" s="1"/>
      <c r="FD923" s="1"/>
    </row>
    <row r="924" spans="1:160" ht="17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28"/>
      <c r="BF924" s="28"/>
      <c r="BG924" s="28"/>
      <c r="BH924" s="28"/>
      <c r="BI924" s="28"/>
      <c r="BJ924" s="28"/>
      <c r="BK924" s="28"/>
      <c r="BL924" s="28"/>
      <c r="BM924" s="28"/>
      <c r="BN924" s="28"/>
      <c r="BO924" s="28"/>
      <c r="BP924" s="28"/>
      <c r="BQ924" s="28"/>
      <c r="BR924" s="28"/>
      <c r="BS924" s="28"/>
      <c r="BT924" s="28"/>
      <c r="BU924" s="28"/>
      <c r="BV924" s="28"/>
      <c r="BW924" s="28"/>
      <c r="BX924" s="28"/>
      <c r="BY924" s="28"/>
      <c r="BZ924" s="28"/>
      <c r="CA924" s="28"/>
      <c r="CB924" s="28"/>
      <c r="CC924" s="28"/>
      <c r="CD924" s="28"/>
      <c r="CE924" s="28"/>
      <c r="CF924" s="28"/>
      <c r="CG924" s="28"/>
      <c r="CH924" s="28"/>
      <c r="CI924" s="28"/>
      <c r="CJ924" s="28"/>
      <c r="CK924" s="28"/>
      <c r="CL924" s="28"/>
      <c r="CM924" s="28"/>
      <c r="CN924" s="28"/>
      <c r="CO924" s="28"/>
      <c r="CP924" s="28"/>
      <c r="CQ924" s="28"/>
      <c r="CR924" s="28"/>
      <c r="CS924" s="28"/>
      <c r="CT924" s="28"/>
      <c r="CU924" s="28"/>
      <c r="CV924" s="28"/>
      <c r="CW924" s="28"/>
      <c r="CX924" s="28"/>
      <c r="CY924" s="28"/>
      <c r="CZ924" s="28"/>
      <c r="DA924" s="28"/>
      <c r="DB924" s="28"/>
      <c r="DC924" s="28"/>
      <c r="DD924" s="28"/>
      <c r="DE924" s="28"/>
      <c r="DF924" s="28"/>
      <c r="DG924" s="28"/>
      <c r="DH924" s="28"/>
      <c r="DI924" s="28"/>
      <c r="DJ924" s="28"/>
      <c r="DK924" s="28"/>
      <c r="DL924" s="28"/>
      <c r="DM924" s="28"/>
      <c r="DN924" s="28"/>
      <c r="DO924" s="28"/>
      <c r="DP924" s="28"/>
      <c r="DQ924" s="28"/>
      <c r="DR924" s="28"/>
      <c r="DS924" s="28"/>
      <c r="DT924" s="28"/>
      <c r="DU924" s="28"/>
      <c r="DV924" s="28"/>
      <c r="DW924" s="28"/>
      <c r="DX924" s="28"/>
      <c r="DY924" s="28"/>
      <c r="DZ924" s="28"/>
      <c r="EA924" s="28"/>
      <c r="EB924" s="28"/>
      <c r="EC924" s="28"/>
      <c r="ED924" s="28"/>
      <c r="EE924" s="28"/>
      <c r="EF924" s="28"/>
      <c r="EG924" s="28"/>
      <c r="EH924" s="28"/>
      <c r="EI924" s="28"/>
      <c r="EJ924" s="28"/>
      <c r="EK924" s="28"/>
      <c r="EL924" s="28"/>
      <c r="EM924" s="28"/>
      <c r="EN924" s="28"/>
      <c r="EO924" s="28"/>
      <c r="EP924" s="28"/>
      <c r="EQ924" s="28"/>
      <c r="ER924" s="28"/>
      <c r="ES924" s="28"/>
      <c r="ET924" s="28"/>
      <c r="EU924" s="28"/>
      <c r="EV924" s="28"/>
      <c r="EW924" s="28"/>
      <c r="EX924" s="28"/>
      <c r="EY924" s="28"/>
      <c r="EZ924" s="28"/>
      <c r="FA924" s="28"/>
      <c r="FB924" s="1"/>
      <c r="FC924" s="1"/>
      <c r="FD924" s="1"/>
    </row>
    <row r="925" spans="1:160" ht="17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28"/>
      <c r="BF925" s="28"/>
      <c r="BG925" s="28"/>
      <c r="BH925" s="28"/>
      <c r="BI925" s="28"/>
      <c r="BJ925" s="28"/>
      <c r="BK925" s="28"/>
      <c r="BL925" s="28"/>
      <c r="BM925" s="28"/>
      <c r="BN925" s="28"/>
      <c r="BO925" s="28"/>
      <c r="BP925" s="28"/>
      <c r="BQ925" s="28"/>
      <c r="BR925" s="28"/>
      <c r="BS925" s="28"/>
      <c r="BT925" s="28"/>
      <c r="BU925" s="28"/>
      <c r="BV925" s="28"/>
      <c r="BW925" s="28"/>
      <c r="BX925" s="28"/>
      <c r="BY925" s="28"/>
      <c r="BZ925" s="28"/>
      <c r="CA925" s="28"/>
      <c r="CB925" s="28"/>
      <c r="CC925" s="28"/>
      <c r="CD925" s="28"/>
      <c r="CE925" s="28"/>
      <c r="CF925" s="28"/>
      <c r="CG925" s="28"/>
      <c r="CH925" s="28"/>
      <c r="CI925" s="28"/>
      <c r="CJ925" s="28"/>
      <c r="CK925" s="28"/>
      <c r="CL925" s="28"/>
      <c r="CM925" s="28"/>
      <c r="CN925" s="28"/>
      <c r="CO925" s="28"/>
      <c r="CP925" s="28"/>
      <c r="CQ925" s="28"/>
      <c r="CR925" s="28"/>
      <c r="CS925" s="28"/>
      <c r="CT925" s="28"/>
      <c r="CU925" s="28"/>
      <c r="CV925" s="28"/>
      <c r="CW925" s="28"/>
      <c r="CX925" s="28"/>
      <c r="CY925" s="28"/>
      <c r="CZ925" s="28"/>
      <c r="DA925" s="28"/>
      <c r="DB925" s="28"/>
      <c r="DC925" s="28"/>
      <c r="DD925" s="28"/>
      <c r="DE925" s="28"/>
      <c r="DF925" s="28"/>
      <c r="DG925" s="28"/>
      <c r="DH925" s="28"/>
      <c r="DI925" s="28"/>
      <c r="DJ925" s="28"/>
      <c r="DK925" s="28"/>
      <c r="DL925" s="28"/>
      <c r="DM925" s="28"/>
      <c r="DN925" s="28"/>
      <c r="DO925" s="28"/>
      <c r="DP925" s="28"/>
      <c r="DQ925" s="28"/>
      <c r="DR925" s="28"/>
      <c r="DS925" s="28"/>
      <c r="DT925" s="28"/>
      <c r="DU925" s="28"/>
      <c r="DV925" s="28"/>
      <c r="DW925" s="28"/>
      <c r="DX925" s="28"/>
      <c r="DY925" s="28"/>
      <c r="DZ925" s="28"/>
      <c r="EA925" s="28"/>
      <c r="EB925" s="28"/>
      <c r="EC925" s="28"/>
      <c r="ED925" s="28"/>
      <c r="EE925" s="28"/>
      <c r="EF925" s="28"/>
      <c r="EG925" s="28"/>
      <c r="EH925" s="28"/>
      <c r="EI925" s="28"/>
      <c r="EJ925" s="28"/>
      <c r="EK925" s="28"/>
      <c r="EL925" s="28"/>
      <c r="EM925" s="28"/>
      <c r="EN925" s="28"/>
      <c r="EO925" s="28"/>
      <c r="EP925" s="28"/>
      <c r="EQ925" s="28"/>
      <c r="ER925" s="28"/>
      <c r="ES925" s="28"/>
      <c r="ET925" s="28"/>
      <c r="EU925" s="28"/>
      <c r="EV925" s="28"/>
      <c r="EW925" s="28"/>
      <c r="EX925" s="28"/>
      <c r="EY925" s="28"/>
      <c r="EZ925" s="28"/>
      <c r="FA925" s="28"/>
      <c r="FB925" s="1"/>
      <c r="FC925" s="1"/>
      <c r="FD925" s="1"/>
    </row>
    <row r="926" spans="1:160" ht="17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28"/>
      <c r="BF926" s="28"/>
      <c r="BG926" s="28"/>
      <c r="BH926" s="28"/>
      <c r="BI926" s="28"/>
      <c r="BJ926" s="28"/>
      <c r="BK926" s="28"/>
      <c r="BL926" s="28"/>
      <c r="BM926" s="28"/>
      <c r="BN926" s="28"/>
      <c r="BO926" s="28"/>
      <c r="BP926" s="28"/>
      <c r="BQ926" s="28"/>
      <c r="BR926" s="28"/>
      <c r="BS926" s="28"/>
      <c r="BT926" s="28"/>
      <c r="BU926" s="28"/>
      <c r="BV926" s="28"/>
      <c r="BW926" s="28"/>
      <c r="BX926" s="28"/>
      <c r="BY926" s="28"/>
      <c r="BZ926" s="28"/>
      <c r="CA926" s="28"/>
      <c r="CB926" s="28"/>
      <c r="CC926" s="28"/>
      <c r="CD926" s="28"/>
      <c r="CE926" s="28"/>
      <c r="CF926" s="28"/>
      <c r="CG926" s="28"/>
      <c r="CH926" s="28"/>
      <c r="CI926" s="28"/>
      <c r="CJ926" s="28"/>
      <c r="CK926" s="28"/>
      <c r="CL926" s="28"/>
      <c r="CM926" s="28"/>
      <c r="CN926" s="28"/>
      <c r="CO926" s="28"/>
      <c r="CP926" s="28"/>
      <c r="CQ926" s="28"/>
      <c r="CR926" s="28"/>
      <c r="CS926" s="28"/>
      <c r="CT926" s="28"/>
      <c r="CU926" s="28"/>
      <c r="CV926" s="28"/>
      <c r="CW926" s="28"/>
      <c r="CX926" s="28"/>
      <c r="CY926" s="28"/>
      <c r="CZ926" s="28"/>
      <c r="DA926" s="28"/>
      <c r="DB926" s="28"/>
      <c r="DC926" s="28"/>
      <c r="DD926" s="28"/>
      <c r="DE926" s="28"/>
      <c r="DF926" s="28"/>
      <c r="DG926" s="28"/>
      <c r="DH926" s="28"/>
      <c r="DI926" s="28"/>
      <c r="DJ926" s="28"/>
      <c r="DK926" s="28"/>
      <c r="DL926" s="28"/>
      <c r="DM926" s="28"/>
      <c r="DN926" s="28"/>
      <c r="DO926" s="28"/>
      <c r="DP926" s="28"/>
      <c r="DQ926" s="28"/>
      <c r="DR926" s="28"/>
      <c r="DS926" s="28"/>
      <c r="DT926" s="28"/>
      <c r="DU926" s="28"/>
      <c r="DV926" s="28"/>
      <c r="DW926" s="28"/>
      <c r="DX926" s="28"/>
      <c r="DY926" s="28"/>
      <c r="DZ926" s="28"/>
      <c r="EA926" s="28"/>
      <c r="EB926" s="28"/>
      <c r="EC926" s="28"/>
      <c r="ED926" s="28"/>
      <c r="EE926" s="28"/>
      <c r="EF926" s="28"/>
      <c r="EG926" s="28"/>
      <c r="EH926" s="28"/>
      <c r="EI926" s="28"/>
      <c r="EJ926" s="28"/>
      <c r="EK926" s="28"/>
      <c r="EL926" s="28"/>
      <c r="EM926" s="28"/>
      <c r="EN926" s="28"/>
      <c r="EO926" s="28"/>
      <c r="EP926" s="28"/>
      <c r="EQ926" s="28"/>
      <c r="ER926" s="28"/>
      <c r="ES926" s="28"/>
      <c r="ET926" s="28"/>
      <c r="EU926" s="28"/>
      <c r="EV926" s="28"/>
      <c r="EW926" s="28"/>
      <c r="EX926" s="28"/>
      <c r="EY926" s="28"/>
      <c r="EZ926" s="28"/>
      <c r="FA926" s="28"/>
      <c r="FB926" s="1"/>
      <c r="FC926" s="1"/>
      <c r="FD926" s="1"/>
    </row>
    <row r="927" spans="1:160" ht="17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28"/>
      <c r="BF927" s="28"/>
      <c r="BG927" s="28"/>
      <c r="BH927" s="28"/>
      <c r="BI927" s="28"/>
      <c r="BJ927" s="28"/>
      <c r="BK927" s="28"/>
      <c r="BL927" s="28"/>
      <c r="BM927" s="28"/>
      <c r="BN927" s="28"/>
      <c r="BO927" s="28"/>
      <c r="BP927" s="28"/>
      <c r="BQ927" s="28"/>
      <c r="BR927" s="28"/>
      <c r="BS927" s="28"/>
      <c r="BT927" s="28"/>
      <c r="BU927" s="28"/>
      <c r="BV927" s="28"/>
      <c r="BW927" s="28"/>
      <c r="BX927" s="28"/>
      <c r="BY927" s="28"/>
      <c r="BZ927" s="28"/>
      <c r="CA927" s="28"/>
      <c r="CB927" s="28"/>
      <c r="CC927" s="28"/>
      <c r="CD927" s="28"/>
      <c r="CE927" s="28"/>
      <c r="CF927" s="28"/>
      <c r="CG927" s="28"/>
      <c r="CH927" s="28"/>
      <c r="CI927" s="28"/>
      <c r="CJ927" s="28"/>
      <c r="CK927" s="28"/>
      <c r="CL927" s="28"/>
      <c r="CM927" s="28"/>
      <c r="CN927" s="28"/>
      <c r="CO927" s="28"/>
      <c r="CP927" s="28"/>
      <c r="CQ927" s="28"/>
      <c r="CR927" s="28"/>
      <c r="CS927" s="28"/>
      <c r="CT927" s="28"/>
      <c r="CU927" s="28"/>
      <c r="CV927" s="28"/>
      <c r="CW927" s="28"/>
      <c r="CX927" s="28"/>
      <c r="CY927" s="28"/>
      <c r="CZ927" s="28"/>
      <c r="DA927" s="28"/>
      <c r="DB927" s="28"/>
      <c r="DC927" s="28"/>
      <c r="DD927" s="28"/>
      <c r="DE927" s="28"/>
      <c r="DF927" s="28"/>
      <c r="DG927" s="28"/>
      <c r="DH927" s="28"/>
      <c r="DI927" s="28"/>
      <c r="DJ927" s="28"/>
      <c r="DK927" s="28"/>
      <c r="DL927" s="28"/>
      <c r="DM927" s="28"/>
      <c r="DN927" s="28"/>
      <c r="DO927" s="28"/>
      <c r="DP927" s="28"/>
      <c r="DQ927" s="28"/>
      <c r="DR927" s="28"/>
      <c r="DS927" s="28"/>
      <c r="DT927" s="28"/>
      <c r="DU927" s="28"/>
      <c r="DV927" s="28"/>
      <c r="DW927" s="28"/>
      <c r="DX927" s="28"/>
      <c r="DY927" s="28"/>
      <c r="DZ927" s="28"/>
      <c r="EA927" s="28"/>
      <c r="EB927" s="28"/>
      <c r="EC927" s="28"/>
      <c r="ED927" s="28"/>
      <c r="EE927" s="28"/>
      <c r="EF927" s="28"/>
      <c r="EG927" s="28"/>
      <c r="EH927" s="28"/>
      <c r="EI927" s="28"/>
      <c r="EJ927" s="28"/>
      <c r="EK927" s="28"/>
      <c r="EL927" s="28"/>
      <c r="EM927" s="28"/>
      <c r="EN927" s="28"/>
      <c r="EO927" s="28"/>
      <c r="EP927" s="28"/>
      <c r="EQ927" s="28"/>
      <c r="ER927" s="28"/>
      <c r="ES927" s="28"/>
      <c r="ET927" s="28"/>
      <c r="EU927" s="28"/>
      <c r="EV927" s="28"/>
      <c r="EW927" s="28"/>
      <c r="EX927" s="28"/>
      <c r="EY927" s="28"/>
      <c r="EZ927" s="28"/>
      <c r="FA927" s="28"/>
      <c r="FB927" s="1"/>
      <c r="FC927" s="1"/>
      <c r="FD927" s="1"/>
    </row>
    <row r="928" spans="1:160" ht="17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28"/>
      <c r="BF928" s="28"/>
      <c r="BG928" s="28"/>
      <c r="BH928" s="28"/>
      <c r="BI928" s="28"/>
      <c r="BJ928" s="28"/>
      <c r="BK928" s="28"/>
      <c r="BL928" s="28"/>
      <c r="BM928" s="28"/>
      <c r="BN928" s="28"/>
      <c r="BO928" s="28"/>
      <c r="BP928" s="28"/>
      <c r="BQ928" s="28"/>
      <c r="BR928" s="28"/>
      <c r="BS928" s="28"/>
      <c r="BT928" s="28"/>
      <c r="BU928" s="28"/>
      <c r="BV928" s="28"/>
      <c r="BW928" s="28"/>
      <c r="BX928" s="28"/>
      <c r="BY928" s="28"/>
      <c r="BZ928" s="28"/>
      <c r="CA928" s="28"/>
      <c r="CB928" s="28"/>
      <c r="CC928" s="28"/>
      <c r="CD928" s="28"/>
      <c r="CE928" s="28"/>
      <c r="CF928" s="28"/>
      <c r="CG928" s="28"/>
      <c r="CH928" s="28"/>
      <c r="CI928" s="28"/>
      <c r="CJ928" s="28"/>
      <c r="CK928" s="28"/>
      <c r="CL928" s="28"/>
      <c r="CM928" s="28"/>
      <c r="CN928" s="28"/>
      <c r="CO928" s="28"/>
      <c r="CP928" s="28"/>
      <c r="CQ928" s="28"/>
      <c r="CR928" s="28"/>
      <c r="CS928" s="28"/>
      <c r="CT928" s="28"/>
      <c r="CU928" s="28"/>
      <c r="CV928" s="28"/>
      <c r="CW928" s="28"/>
      <c r="CX928" s="28"/>
      <c r="CY928" s="28"/>
      <c r="CZ928" s="28"/>
      <c r="DA928" s="28"/>
      <c r="DB928" s="28"/>
      <c r="DC928" s="28"/>
      <c r="DD928" s="28"/>
      <c r="DE928" s="28"/>
      <c r="DF928" s="28"/>
      <c r="DG928" s="28"/>
      <c r="DH928" s="28"/>
      <c r="DI928" s="28"/>
      <c r="DJ928" s="28"/>
      <c r="DK928" s="28"/>
      <c r="DL928" s="28"/>
      <c r="DM928" s="28"/>
      <c r="DN928" s="28"/>
      <c r="DO928" s="28"/>
      <c r="DP928" s="28"/>
      <c r="DQ928" s="28"/>
      <c r="DR928" s="28"/>
      <c r="DS928" s="28"/>
      <c r="DT928" s="28"/>
      <c r="DU928" s="28"/>
      <c r="DV928" s="28"/>
      <c r="DW928" s="28"/>
      <c r="DX928" s="28"/>
      <c r="DY928" s="28"/>
      <c r="DZ928" s="28"/>
      <c r="EA928" s="28"/>
      <c r="EB928" s="28"/>
      <c r="EC928" s="28"/>
      <c r="ED928" s="28"/>
      <c r="EE928" s="28"/>
      <c r="EF928" s="28"/>
      <c r="EG928" s="28"/>
      <c r="EH928" s="28"/>
      <c r="EI928" s="28"/>
      <c r="EJ928" s="28"/>
      <c r="EK928" s="28"/>
      <c r="EL928" s="28"/>
      <c r="EM928" s="28"/>
      <c r="EN928" s="28"/>
      <c r="EO928" s="28"/>
      <c r="EP928" s="28"/>
      <c r="EQ928" s="28"/>
      <c r="ER928" s="28"/>
      <c r="ES928" s="28"/>
      <c r="ET928" s="28"/>
      <c r="EU928" s="28"/>
      <c r="EV928" s="28"/>
      <c r="EW928" s="28"/>
      <c r="EX928" s="28"/>
      <c r="EY928" s="28"/>
      <c r="EZ928" s="28"/>
      <c r="FA928" s="28"/>
      <c r="FB928" s="1"/>
      <c r="FC928" s="1"/>
      <c r="FD928" s="1"/>
    </row>
    <row r="929" spans="1:160" ht="17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28"/>
      <c r="BF929" s="28"/>
      <c r="BG929" s="28"/>
      <c r="BH929" s="28"/>
      <c r="BI929" s="28"/>
      <c r="BJ929" s="28"/>
      <c r="BK929" s="28"/>
      <c r="BL929" s="28"/>
      <c r="BM929" s="28"/>
      <c r="BN929" s="28"/>
      <c r="BO929" s="28"/>
      <c r="BP929" s="28"/>
      <c r="BQ929" s="28"/>
      <c r="BR929" s="28"/>
      <c r="BS929" s="28"/>
      <c r="BT929" s="28"/>
      <c r="BU929" s="28"/>
      <c r="BV929" s="28"/>
      <c r="BW929" s="28"/>
      <c r="BX929" s="28"/>
      <c r="BY929" s="28"/>
      <c r="BZ929" s="28"/>
      <c r="CA929" s="28"/>
      <c r="CB929" s="28"/>
      <c r="CC929" s="28"/>
      <c r="CD929" s="28"/>
      <c r="CE929" s="28"/>
      <c r="CF929" s="28"/>
      <c r="CG929" s="28"/>
      <c r="CH929" s="28"/>
      <c r="CI929" s="28"/>
      <c r="CJ929" s="28"/>
      <c r="CK929" s="28"/>
      <c r="CL929" s="28"/>
      <c r="CM929" s="28"/>
      <c r="CN929" s="28"/>
      <c r="CO929" s="28"/>
      <c r="CP929" s="28"/>
      <c r="CQ929" s="28"/>
      <c r="CR929" s="28"/>
      <c r="CS929" s="28"/>
      <c r="CT929" s="28"/>
      <c r="CU929" s="28"/>
      <c r="CV929" s="28"/>
      <c r="CW929" s="28"/>
      <c r="CX929" s="28"/>
      <c r="CY929" s="28"/>
      <c r="CZ929" s="28"/>
      <c r="DA929" s="28"/>
      <c r="DB929" s="28"/>
      <c r="DC929" s="28"/>
      <c r="DD929" s="28"/>
      <c r="DE929" s="28"/>
      <c r="DF929" s="28"/>
      <c r="DG929" s="28"/>
      <c r="DH929" s="28"/>
      <c r="DI929" s="28"/>
      <c r="DJ929" s="28"/>
      <c r="DK929" s="28"/>
      <c r="DL929" s="28"/>
      <c r="DM929" s="28"/>
      <c r="DN929" s="28"/>
      <c r="DO929" s="28"/>
      <c r="DP929" s="28"/>
      <c r="DQ929" s="28"/>
      <c r="DR929" s="28"/>
      <c r="DS929" s="28"/>
      <c r="DT929" s="28"/>
      <c r="DU929" s="28"/>
      <c r="DV929" s="28"/>
      <c r="DW929" s="28"/>
      <c r="DX929" s="28"/>
      <c r="DY929" s="28"/>
      <c r="DZ929" s="28"/>
      <c r="EA929" s="28"/>
      <c r="EB929" s="28"/>
      <c r="EC929" s="28"/>
      <c r="ED929" s="28"/>
      <c r="EE929" s="28"/>
      <c r="EF929" s="28"/>
      <c r="EG929" s="28"/>
      <c r="EH929" s="28"/>
      <c r="EI929" s="28"/>
      <c r="EJ929" s="28"/>
      <c r="EK929" s="28"/>
      <c r="EL929" s="28"/>
      <c r="EM929" s="28"/>
      <c r="EN929" s="28"/>
      <c r="EO929" s="28"/>
      <c r="EP929" s="28"/>
      <c r="EQ929" s="28"/>
      <c r="ER929" s="28"/>
      <c r="ES929" s="28"/>
      <c r="ET929" s="28"/>
      <c r="EU929" s="28"/>
      <c r="EV929" s="28"/>
      <c r="EW929" s="28"/>
      <c r="EX929" s="28"/>
      <c r="EY929" s="28"/>
      <c r="EZ929" s="28"/>
      <c r="FA929" s="28"/>
      <c r="FB929" s="1"/>
      <c r="FC929" s="1"/>
      <c r="FD929" s="1"/>
    </row>
    <row r="930" spans="1:160" ht="17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28"/>
      <c r="BF930" s="28"/>
      <c r="BG930" s="28"/>
      <c r="BH930" s="28"/>
      <c r="BI930" s="28"/>
      <c r="BJ930" s="28"/>
      <c r="BK930" s="28"/>
      <c r="BL930" s="28"/>
      <c r="BM930" s="28"/>
      <c r="BN930" s="28"/>
      <c r="BO930" s="28"/>
      <c r="BP930" s="28"/>
      <c r="BQ930" s="28"/>
      <c r="BR930" s="28"/>
      <c r="BS930" s="28"/>
      <c r="BT930" s="28"/>
      <c r="BU930" s="28"/>
      <c r="BV930" s="28"/>
      <c r="BW930" s="28"/>
      <c r="BX930" s="28"/>
      <c r="BY930" s="28"/>
      <c r="BZ930" s="28"/>
      <c r="CA930" s="28"/>
      <c r="CB930" s="28"/>
      <c r="CC930" s="28"/>
      <c r="CD930" s="28"/>
      <c r="CE930" s="28"/>
      <c r="CF930" s="28"/>
      <c r="CG930" s="28"/>
      <c r="CH930" s="28"/>
      <c r="CI930" s="28"/>
      <c r="CJ930" s="28"/>
      <c r="CK930" s="28"/>
      <c r="CL930" s="28"/>
      <c r="CM930" s="28"/>
      <c r="CN930" s="28"/>
      <c r="CO930" s="28"/>
      <c r="CP930" s="28"/>
      <c r="CQ930" s="28"/>
      <c r="CR930" s="28"/>
      <c r="CS930" s="28"/>
      <c r="CT930" s="28"/>
      <c r="CU930" s="28"/>
      <c r="CV930" s="28"/>
      <c r="CW930" s="28"/>
      <c r="CX930" s="28"/>
      <c r="CY930" s="28"/>
      <c r="CZ930" s="28"/>
      <c r="DA930" s="28"/>
      <c r="DB930" s="28"/>
      <c r="DC930" s="28"/>
      <c r="DD930" s="28"/>
      <c r="DE930" s="28"/>
      <c r="DF930" s="28"/>
      <c r="DG930" s="28"/>
      <c r="DH930" s="28"/>
      <c r="DI930" s="28"/>
      <c r="DJ930" s="28"/>
      <c r="DK930" s="28"/>
      <c r="DL930" s="28"/>
      <c r="DM930" s="28"/>
      <c r="DN930" s="28"/>
      <c r="DO930" s="28"/>
      <c r="DP930" s="28"/>
      <c r="DQ930" s="28"/>
      <c r="DR930" s="28"/>
      <c r="DS930" s="28"/>
      <c r="DT930" s="28"/>
      <c r="DU930" s="28"/>
      <c r="DV930" s="28"/>
      <c r="DW930" s="28"/>
      <c r="DX930" s="28"/>
      <c r="DY930" s="28"/>
      <c r="DZ930" s="28"/>
      <c r="EA930" s="28"/>
      <c r="EB930" s="28"/>
      <c r="EC930" s="28"/>
      <c r="ED930" s="28"/>
      <c r="EE930" s="28"/>
      <c r="EF930" s="28"/>
      <c r="EG930" s="28"/>
      <c r="EH930" s="28"/>
      <c r="EI930" s="28"/>
      <c r="EJ930" s="28"/>
      <c r="EK930" s="28"/>
      <c r="EL930" s="28"/>
      <c r="EM930" s="28"/>
      <c r="EN930" s="28"/>
      <c r="EO930" s="28"/>
      <c r="EP930" s="28"/>
      <c r="EQ930" s="28"/>
      <c r="ER930" s="28"/>
      <c r="ES930" s="28"/>
      <c r="ET930" s="28"/>
      <c r="EU930" s="28"/>
      <c r="EV930" s="28"/>
      <c r="EW930" s="28"/>
      <c r="EX930" s="28"/>
      <c r="EY930" s="28"/>
      <c r="EZ930" s="28"/>
      <c r="FA930" s="28"/>
      <c r="FB930" s="1"/>
      <c r="FC930" s="1"/>
      <c r="FD930" s="1"/>
    </row>
    <row r="931" spans="1:160" ht="17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28"/>
      <c r="BF931" s="28"/>
      <c r="BG931" s="28"/>
      <c r="BH931" s="28"/>
      <c r="BI931" s="28"/>
      <c r="BJ931" s="28"/>
      <c r="BK931" s="28"/>
      <c r="BL931" s="28"/>
      <c r="BM931" s="28"/>
      <c r="BN931" s="28"/>
      <c r="BO931" s="28"/>
      <c r="BP931" s="28"/>
      <c r="BQ931" s="28"/>
      <c r="BR931" s="28"/>
      <c r="BS931" s="28"/>
      <c r="BT931" s="28"/>
      <c r="BU931" s="28"/>
      <c r="BV931" s="28"/>
      <c r="BW931" s="28"/>
      <c r="BX931" s="28"/>
      <c r="BY931" s="28"/>
      <c r="BZ931" s="28"/>
      <c r="CA931" s="28"/>
      <c r="CB931" s="28"/>
      <c r="CC931" s="28"/>
      <c r="CD931" s="28"/>
      <c r="CE931" s="28"/>
      <c r="CF931" s="28"/>
      <c r="CG931" s="28"/>
      <c r="CH931" s="28"/>
      <c r="CI931" s="28"/>
      <c r="CJ931" s="28"/>
      <c r="CK931" s="28"/>
      <c r="CL931" s="28"/>
      <c r="CM931" s="28"/>
      <c r="CN931" s="28"/>
      <c r="CO931" s="28"/>
      <c r="CP931" s="28"/>
      <c r="CQ931" s="28"/>
      <c r="CR931" s="28"/>
      <c r="CS931" s="28"/>
      <c r="CT931" s="28"/>
      <c r="CU931" s="28"/>
      <c r="CV931" s="28"/>
      <c r="CW931" s="28"/>
      <c r="CX931" s="28"/>
      <c r="CY931" s="28"/>
      <c r="CZ931" s="28"/>
      <c r="DA931" s="28"/>
      <c r="DB931" s="28"/>
      <c r="DC931" s="28"/>
      <c r="DD931" s="28"/>
      <c r="DE931" s="28"/>
      <c r="DF931" s="28"/>
      <c r="DG931" s="28"/>
      <c r="DH931" s="28"/>
      <c r="DI931" s="28"/>
      <c r="DJ931" s="28"/>
      <c r="DK931" s="28"/>
      <c r="DL931" s="28"/>
      <c r="DM931" s="28"/>
      <c r="DN931" s="28"/>
      <c r="DO931" s="28"/>
      <c r="DP931" s="28"/>
      <c r="DQ931" s="28"/>
      <c r="DR931" s="28"/>
      <c r="DS931" s="28"/>
      <c r="DT931" s="28"/>
      <c r="DU931" s="28"/>
      <c r="DV931" s="28"/>
      <c r="DW931" s="28"/>
      <c r="DX931" s="28"/>
      <c r="DY931" s="28"/>
      <c r="DZ931" s="28"/>
      <c r="EA931" s="28"/>
      <c r="EB931" s="28"/>
      <c r="EC931" s="28"/>
      <c r="ED931" s="28"/>
      <c r="EE931" s="28"/>
      <c r="EF931" s="28"/>
      <c r="EG931" s="28"/>
      <c r="EH931" s="28"/>
      <c r="EI931" s="28"/>
      <c r="EJ931" s="28"/>
      <c r="EK931" s="28"/>
      <c r="EL931" s="28"/>
      <c r="EM931" s="28"/>
      <c r="EN931" s="28"/>
      <c r="EO931" s="28"/>
      <c r="EP931" s="28"/>
      <c r="EQ931" s="28"/>
      <c r="ER931" s="28"/>
      <c r="ES931" s="28"/>
      <c r="ET931" s="28"/>
      <c r="EU931" s="28"/>
      <c r="EV931" s="28"/>
      <c r="EW931" s="28"/>
      <c r="EX931" s="28"/>
      <c r="EY931" s="28"/>
      <c r="EZ931" s="28"/>
      <c r="FA931" s="28"/>
      <c r="FB931" s="1"/>
      <c r="FC931" s="1"/>
      <c r="FD931" s="1"/>
    </row>
    <row r="932" spans="1:160" ht="17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28"/>
      <c r="BF932" s="28"/>
      <c r="BG932" s="28"/>
      <c r="BH932" s="28"/>
      <c r="BI932" s="28"/>
      <c r="BJ932" s="28"/>
      <c r="BK932" s="28"/>
      <c r="BL932" s="28"/>
      <c r="BM932" s="28"/>
      <c r="BN932" s="28"/>
      <c r="BO932" s="28"/>
      <c r="BP932" s="28"/>
      <c r="BQ932" s="28"/>
      <c r="BR932" s="28"/>
      <c r="BS932" s="28"/>
      <c r="BT932" s="28"/>
      <c r="BU932" s="28"/>
      <c r="BV932" s="28"/>
      <c r="BW932" s="28"/>
      <c r="BX932" s="28"/>
      <c r="BY932" s="28"/>
      <c r="BZ932" s="28"/>
      <c r="CA932" s="28"/>
      <c r="CB932" s="28"/>
      <c r="CC932" s="28"/>
      <c r="CD932" s="28"/>
      <c r="CE932" s="28"/>
      <c r="CF932" s="28"/>
      <c r="CG932" s="28"/>
      <c r="CH932" s="28"/>
      <c r="CI932" s="28"/>
      <c r="CJ932" s="28"/>
      <c r="CK932" s="28"/>
      <c r="CL932" s="28"/>
      <c r="CM932" s="28"/>
      <c r="CN932" s="28"/>
      <c r="CO932" s="28"/>
      <c r="CP932" s="28"/>
      <c r="CQ932" s="28"/>
      <c r="CR932" s="28"/>
      <c r="CS932" s="28"/>
      <c r="CT932" s="28"/>
      <c r="CU932" s="28"/>
      <c r="CV932" s="28"/>
      <c r="CW932" s="28"/>
      <c r="CX932" s="28"/>
      <c r="CY932" s="28"/>
      <c r="CZ932" s="28"/>
      <c r="DA932" s="28"/>
      <c r="DB932" s="28"/>
      <c r="DC932" s="28"/>
      <c r="DD932" s="28"/>
      <c r="DE932" s="28"/>
      <c r="DF932" s="28"/>
      <c r="DG932" s="28"/>
      <c r="DH932" s="28"/>
      <c r="DI932" s="28"/>
      <c r="DJ932" s="28"/>
      <c r="DK932" s="28"/>
      <c r="DL932" s="28"/>
      <c r="DM932" s="28"/>
      <c r="DN932" s="28"/>
      <c r="DO932" s="28"/>
      <c r="DP932" s="28"/>
      <c r="DQ932" s="28"/>
      <c r="DR932" s="28"/>
      <c r="DS932" s="28"/>
      <c r="DT932" s="28"/>
      <c r="DU932" s="28"/>
      <c r="DV932" s="28"/>
      <c r="DW932" s="28"/>
      <c r="DX932" s="28"/>
      <c r="DY932" s="28"/>
      <c r="DZ932" s="28"/>
      <c r="EA932" s="28"/>
      <c r="EB932" s="28"/>
      <c r="EC932" s="28"/>
      <c r="ED932" s="28"/>
      <c r="EE932" s="28"/>
      <c r="EF932" s="28"/>
      <c r="EG932" s="28"/>
      <c r="EH932" s="28"/>
      <c r="EI932" s="28"/>
      <c r="EJ932" s="28"/>
      <c r="EK932" s="28"/>
      <c r="EL932" s="28"/>
      <c r="EM932" s="28"/>
      <c r="EN932" s="28"/>
      <c r="EO932" s="28"/>
      <c r="EP932" s="28"/>
      <c r="EQ932" s="28"/>
      <c r="ER932" s="28"/>
      <c r="ES932" s="28"/>
      <c r="ET932" s="28"/>
      <c r="EU932" s="28"/>
      <c r="EV932" s="28"/>
      <c r="EW932" s="28"/>
      <c r="EX932" s="28"/>
      <c r="EY932" s="28"/>
      <c r="EZ932" s="28"/>
      <c r="FA932" s="28"/>
      <c r="FB932" s="1"/>
      <c r="FC932" s="1"/>
      <c r="FD932" s="1"/>
    </row>
    <row r="933" spans="1:160" ht="17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28"/>
      <c r="BF933" s="28"/>
      <c r="BG933" s="28"/>
      <c r="BH933" s="28"/>
      <c r="BI933" s="28"/>
      <c r="BJ933" s="28"/>
      <c r="BK933" s="28"/>
      <c r="BL933" s="28"/>
      <c r="BM933" s="28"/>
      <c r="BN933" s="28"/>
      <c r="BO933" s="28"/>
      <c r="BP933" s="28"/>
      <c r="BQ933" s="28"/>
      <c r="BR933" s="28"/>
      <c r="BS933" s="28"/>
      <c r="BT933" s="28"/>
      <c r="BU933" s="28"/>
      <c r="BV933" s="28"/>
      <c r="BW933" s="28"/>
      <c r="BX933" s="28"/>
      <c r="BY933" s="28"/>
      <c r="BZ933" s="28"/>
      <c r="CA933" s="28"/>
      <c r="CB933" s="28"/>
      <c r="CC933" s="28"/>
      <c r="CD933" s="28"/>
      <c r="CE933" s="28"/>
      <c r="CF933" s="28"/>
      <c r="CG933" s="28"/>
      <c r="CH933" s="28"/>
      <c r="CI933" s="28"/>
      <c r="CJ933" s="28"/>
      <c r="CK933" s="28"/>
      <c r="CL933" s="28"/>
      <c r="CM933" s="28"/>
      <c r="CN933" s="28"/>
      <c r="CO933" s="28"/>
      <c r="CP933" s="28"/>
      <c r="CQ933" s="28"/>
      <c r="CR933" s="28"/>
      <c r="CS933" s="28"/>
      <c r="CT933" s="28"/>
      <c r="CU933" s="28"/>
      <c r="CV933" s="28"/>
      <c r="CW933" s="28"/>
      <c r="CX933" s="28"/>
      <c r="CY933" s="28"/>
      <c r="CZ933" s="28"/>
      <c r="DA933" s="28"/>
      <c r="DB933" s="28"/>
      <c r="DC933" s="28"/>
      <c r="DD933" s="28"/>
      <c r="DE933" s="28"/>
      <c r="DF933" s="28"/>
      <c r="DG933" s="28"/>
      <c r="DH933" s="28"/>
      <c r="DI933" s="28"/>
      <c r="DJ933" s="28"/>
      <c r="DK933" s="28"/>
      <c r="DL933" s="28"/>
      <c r="DM933" s="28"/>
      <c r="DN933" s="28"/>
      <c r="DO933" s="28"/>
      <c r="DP933" s="28"/>
      <c r="DQ933" s="28"/>
      <c r="DR933" s="28"/>
      <c r="DS933" s="28"/>
      <c r="DT933" s="28"/>
      <c r="DU933" s="28"/>
      <c r="DV933" s="28"/>
      <c r="DW933" s="28"/>
      <c r="DX933" s="28"/>
      <c r="DY933" s="28"/>
      <c r="DZ933" s="28"/>
      <c r="EA933" s="28"/>
      <c r="EB933" s="28"/>
      <c r="EC933" s="28"/>
      <c r="ED933" s="28"/>
      <c r="EE933" s="28"/>
      <c r="EF933" s="28"/>
      <c r="EG933" s="28"/>
      <c r="EH933" s="28"/>
      <c r="EI933" s="28"/>
      <c r="EJ933" s="28"/>
      <c r="EK933" s="28"/>
      <c r="EL933" s="28"/>
      <c r="EM933" s="28"/>
      <c r="EN933" s="28"/>
      <c r="EO933" s="28"/>
      <c r="EP933" s="28"/>
      <c r="EQ933" s="28"/>
      <c r="ER933" s="28"/>
      <c r="ES933" s="28"/>
      <c r="ET933" s="28"/>
      <c r="EU933" s="28"/>
      <c r="EV933" s="28"/>
      <c r="EW933" s="28"/>
      <c r="EX933" s="28"/>
      <c r="EY933" s="28"/>
      <c r="EZ933" s="28"/>
      <c r="FA933" s="28"/>
      <c r="FB933" s="1"/>
      <c r="FC933" s="1"/>
      <c r="FD933" s="1"/>
    </row>
  </sheetData>
  <sheetProtection algorithmName="SHA-512" hashValue="M2Vy5na2KnFm1Pkq+Bsq42GLXH+deRD9engSKEs27AjAaMstj6qrp0MTr0A91FhyQYq/JzZRS8sjfvpC1a+Fzw==" saltValue="SBD6E50sF8NoT8xO/daJRw==" spinCount="100000" sheet="1" objects="1" scenarios="1" selectLockedCells="1"/>
  <mergeCells count="13">
    <mergeCell ref="D4:N8"/>
    <mergeCell ref="F23:H30"/>
    <mergeCell ref="A44:A47"/>
    <mergeCell ref="D2:O2"/>
    <mergeCell ref="C34:C36"/>
    <mergeCell ref="D34:D36"/>
    <mergeCell ref="A40:A43"/>
    <mergeCell ref="L18:L19"/>
    <mergeCell ref="M18:M19"/>
    <mergeCell ref="N18:N19"/>
    <mergeCell ref="J18:K19"/>
    <mergeCell ref="J27:K27"/>
    <mergeCell ref="J24:K24"/>
  </mergeCells>
  <phoneticPr fontId="9" type="noConversion"/>
  <dataValidations count="2">
    <dataValidation type="whole" allowBlank="1" showInputMessage="1" showErrorMessage="1" error="Valores permitidos entre 120 e 1.064 dias" sqref="C19" xr:uid="{C42F1560-0733-014E-99E7-DEAC2098C2A7}">
      <formula1>120</formula1>
      <formula2>1064</formula2>
    </dataValidation>
    <dataValidation type="whole" allowBlank="1" showInputMessage="1" showErrorMessage="1" sqref="G20:H21" xr:uid="{969EF32A-1B31-2845-AD19-A6F1DC78E085}">
      <formula1>1</formula1>
      <formula2>B49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Perda por Boi-Ladrão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Jorge Pinto Gomes</dc:creator>
  <cp:lastModifiedBy>Joao Costa</cp:lastModifiedBy>
  <dcterms:created xsi:type="dcterms:W3CDTF">2021-04-23T21:48:08Z</dcterms:created>
  <dcterms:modified xsi:type="dcterms:W3CDTF">2021-07-28T21:08:59Z</dcterms:modified>
</cp:coreProperties>
</file>